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90" activeTab="2"/>
  </bookViews>
  <sheets>
    <sheet name="汇总" sheetId="9" r:id="rId1"/>
    <sheet name="水稻" sheetId="2" r:id="rId2"/>
    <sheet name="水稻品质" sheetId="8" r:id="rId3"/>
  </sheets>
  <externalReferences>
    <externalReference r:id="rId4"/>
  </externalReferences>
  <definedNames>
    <definedName name="_xlnm._FilterDatabase" localSheetId="1" hidden="1">水稻!$2:$619</definedName>
    <definedName name="_xlnm._FilterDatabase" localSheetId="2" hidden="1">水稻品质!$A$2:$AK$136</definedName>
    <definedName name="_xlnm.Print_Area" localSheetId="1">水稻!$A$1:$AB$619</definedName>
    <definedName name="_xlnm.Print_Titles" localSheetId="1">水稻!$1:$2</definedName>
    <definedName name="_xlnm.Print_Area" localSheetId="2">水稻品质!$A$1:$AE$136</definedName>
    <definedName name="_xlnm.Print_Titles" localSheetId="2">水稻品质!$1:$2</definedName>
    <definedName name="_xlnm.Print_Area" localSheetId="0">汇总!$A$1:$S$9</definedName>
    <definedName name="_xlnm.Print_Titles" localSheetId="0">汇总!$1:$5</definedName>
  </definedNames>
  <calcPr calcId="144525"/>
</workbook>
</file>

<file path=xl/sharedStrings.xml><?xml version="1.0" encoding="utf-8"?>
<sst xmlns="http://schemas.openxmlformats.org/spreadsheetml/2006/main" count="9835" uniqueCount="5154">
  <si>
    <t>农业保险结算汇总表（2024.6.1-2024.10.31）</t>
  </si>
  <si>
    <t>申请单位：人保财险南通市通州支公司</t>
  </si>
  <si>
    <t>审核单位：</t>
  </si>
  <si>
    <t>险种名称</t>
  </si>
  <si>
    <t xml:space="preserve">投保农户数量
(户次) </t>
  </si>
  <si>
    <t>投保面积/投保数量
(亩/头/只等)</t>
  </si>
  <si>
    <t>单位保额（元）</t>
  </si>
  <si>
    <t>费率</t>
  </si>
  <si>
    <t>单位保险费（元）</t>
  </si>
  <si>
    <t>总保险费（元）</t>
  </si>
  <si>
    <t>保费构成</t>
  </si>
  <si>
    <t>农户已缴保费（元）</t>
  </si>
  <si>
    <t>申请补贴（元）</t>
  </si>
  <si>
    <t>中央财政</t>
  </si>
  <si>
    <t>省级财政</t>
  </si>
  <si>
    <t>设区市财政</t>
  </si>
  <si>
    <t>县（市、区）财政</t>
  </si>
  <si>
    <t>农户自缴</t>
  </si>
  <si>
    <t>比例</t>
  </si>
  <si>
    <t>金额（元）</t>
  </si>
  <si>
    <t>水稻完全成本</t>
  </si>
  <si>
    <t>水稻品质</t>
  </si>
  <si>
    <t>/</t>
  </si>
  <si>
    <t>合计</t>
  </si>
  <si>
    <r>
      <rPr>
        <b/>
        <sz val="10"/>
        <rFont val="Arial"/>
        <charset val="134"/>
      </rPr>
      <t xml:space="preserve">  </t>
    </r>
    <r>
      <rPr>
        <b/>
        <sz val="10"/>
        <rFont val="宋体"/>
        <charset val="134"/>
      </rPr>
      <t>保险公司负责人：</t>
    </r>
    <r>
      <rPr>
        <b/>
        <sz val="10"/>
        <rFont val="Arial"/>
        <charset val="134"/>
      </rPr>
      <t xml:space="preserve">                                                              </t>
    </r>
    <r>
      <rPr>
        <b/>
        <sz val="10"/>
        <rFont val="宋体"/>
        <charset val="134"/>
      </rPr>
      <t>保险公司复核人：</t>
    </r>
    <r>
      <rPr>
        <b/>
        <sz val="10"/>
        <rFont val="Arial"/>
        <charset val="134"/>
      </rPr>
      <t xml:space="preserve">                                                     </t>
    </r>
    <r>
      <rPr>
        <b/>
        <sz val="10"/>
        <rFont val="宋体"/>
        <charset val="134"/>
      </rPr>
      <t>保险公司制表人：</t>
    </r>
  </si>
  <si>
    <r>
      <rPr>
        <b/>
        <sz val="14"/>
        <rFont val="宋体"/>
        <charset val="134"/>
        <scheme val="minor"/>
      </rPr>
      <t>种植业保险明细表</t>
    </r>
    <r>
      <rPr>
        <b/>
        <sz val="10"/>
        <rFont val="宋体"/>
        <charset val="134"/>
        <scheme val="minor"/>
      </rPr>
      <t>（险种：水稻完全成本,保额：1300元/亩，保期：2024/6/20-2024/12/31）</t>
    </r>
  </si>
  <si>
    <t>序号</t>
  </si>
  <si>
    <t>乡镇</t>
  </si>
  <si>
    <t>险种代码</t>
  </si>
  <si>
    <t>投保组织者</t>
  </si>
  <si>
    <t>保单号</t>
  </si>
  <si>
    <t>被保险人或投保人</t>
  </si>
  <si>
    <t>标的地址</t>
  </si>
  <si>
    <t>被保险人身份证号</t>
  </si>
  <si>
    <t>联系电话</t>
  </si>
  <si>
    <t>导入清单号</t>
  </si>
  <si>
    <t>投保单号</t>
  </si>
  <si>
    <t>保单流水号</t>
  </si>
  <si>
    <t>保险金额（元）</t>
  </si>
  <si>
    <t>保期启</t>
  </si>
  <si>
    <t>保期止</t>
  </si>
  <si>
    <t>承保户次</t>
  </si>
  <si>
    <t>承保数量（亩）</t>
  </si>
  <si>
    <t>标准保费</t>
  </si>
  <si>
    <t>总保费（元）</t>
  </si>
  <si>
    <t>自缴标准</t>
  </si>
  <si>
    <t>农户自缴保费（元）</t>
  </si>
  <si>
    <t>各级财政补贴（元）</t>
  </si>
  <si>
    <t>汇款日期</t>
  </si>
  <si>
    <t>汇款金额</t>
  </si>
  <si>
    <t>汇款人</t>
  </si>
  <si>
    <t>交易流水号（网银回单）</t>
  </si>
  <si>
    <t>备注</t>
  </si>
  <si>
    <t>金沙街道</t>
  </si>
  <si>
    <t>9LN</t>
  </si>
  <si>
    <t>南通市通州区金沙街道金北村村民委员会</t>
  </si>
  <si>
    <t>P9LN20243206N000000314</t>
  </si>
  <si>
    <t>邱红所等94户</t>
  </si>
  <si>
    <t>通州区金沙街道金北村8组等</t>
  </si>
  <si>
    <t>320624****72</t>
  </si>
  <si>
    <t>1586****2</t>
  </si>
  <si>
    <t>Q9LN32062024N00000078400</t>
  </si>
  <si>
    <t>T9LN20243206N000000536</t>
  </si>
  <si>
    <t>YB9LN20243206928541</t>
  </si>
  <si>
    <t>2024.5.22</t>
  </si>
  <si>
    <t>张钡</t>
  </si>
  <si>
    <t>P9LN20243206N000000342</t>
  </si>
  <si>
    <t>张启国</t>
  </si>
  <si>
    <t>通州区金沙街道金北村四十三组</t>
  </si>
  <si>
    <t>320624****15</t>
  </si>
  <si>
    <t>1386****8</t>
  </si>
  <si>
    <t>Q9LN32062024N00000097900</t>
  </si>
  <si>
    <t>T9LN20243206N000000650</t>
  </si>
  <si>
    <t>YB9LN20243206799062</t>
  </si>
  <si>
    <t>P9LN20243206N000000340</t>
  </si>
  <si>
    <t>陶建忠</t>
  </si>
  <si>
    <t>通州区金沙街道金北村七十七组</t>
  </si>
  <si>
    <t>320683****35</t>
  </si>
  <si>
    <t>1386****0</t>
  </si>
  <si>
    <t>Q9LN32062024N00000098000</t>
  </si>
  <si>
    <t>T9LN20243206N000000651</t>
  </si>
  <si>
    <t>YB9LN20243206546475</t>
  </si>
  <si>
    <t>P9LN20243206N000000338</t>
  </si>
  <si>
    <t>瞿国华</t>
  </si>
  <si>
    <t>通州区金沙街道金北村四十五组</t>
  </si>
  <si>
    <t>320624****32</t>
  </si>
  <si>
    <t>1396****9</t>
  </si>
  <si>
    <t>Q9LN32062024N00000098100</t>
  </si>
  <si>
    <t>T9LN20243206N000000652</t>
  </si>
  <si>
    <t>YB9LN20243206941318</t>
  </si>
  <si>
    <t>P9LN20243206N000000335</t>
  </si>
  <si>
    <t>瞿炎</t>
  </si>
  <si>
    <t>320683****10</t>
  </si>
  <si>
    <t>1519****9</t>
  </si>
  <si>
    <t>Q9LN32062024N00000098200</t>
  </si>
  <si>
    <t>T9LN20243206N000000653</t>
  </si>
  <si>
    <t>YB9LN20243206901626</t>
  </si>
  <si>
    <t>P9LN20243206N000000334</t>
  </si>
  <si>
    <t>喻作才</t>
  </si>
  <si>
    <t>通州区金沙街道金北村五十四组</t>
  </si>
  <si>
    <t>320624****19</t>
  </si>
  <si>
    <t>1526****0</t>
  </si>
  <si>
    <t>Q9LN32062024N00000098300</t>
  </si>
  <si>
    <t>T9LN20243206N000000654</t>
  </si>
  <si>
    <t>YB9LN20243206897836</t>
  </si>
  <si>
    <t>P9LN20243206N000000331</t>
  </si>
  <si>
    <t>张菊平</t>
  </si>
  <si>
    <t>通州区金沙街道金北村一组</t>
  </si>
  <si>
    <t>320683****27</t>
  </si>
  <si>
    <t>1893****2</t>
  </si>
  <si>
    <t>Q9LN32062024N00000098400</t>
  </si>
  <si>
    <t>T9LN20243206N000000655</t>
  </si>
  <si>
    <t>YB9LN20243206377014</t>
  </si>
  <si>
    <t>P9LN20243206N000000328</t>
  </si>
  <si>
    <t>卞有汉</t>
  </si>
  <si>
    <t>通州区金沙街道金北村十九组</t>
  </si>
  <si>
    <t>320624****38</t>
  </si>
  <si>
    <t>1536****9</t>
  </si>
  <si>
    <t>Q9LN32062024N00000098500</t>
  </si>
  <si>
    <t>T9LN20243206N000000656</t>
  </si>
  <si>
    <t>YB9LN20243206726169</t>
  </si>
  <si>
    <t>P9LN20243206N000000419</t>
  </si>
  <si>
    <t>王孝飞</t>
  </si>
  <si>
    <t>320624****16</t>
  </si>
  <si>
    <t>1348****7</t>
  </si>
  <si>
    <t>Q9LN32062024N00000098600</t>
  </si>
  <si>
    <t>T9LN20243206N000000657</t>
  </si>
  <si>
    <t>YB9LN20243206991755</t>
  </si>
  <si>
    <t>P9LN20243206N000000423</t>
  </si>
  <si>
    <t>陈海军</t>
  </si>
  <si>
    <t>320624****10</t>
  </si>
  <si>
    <t>1899****6</t>
  </si>
  <si>
    <t>Q9LN32062024N00000098700</t>
  </si>
  <si>
    <t>T9LN20243206N000000658</t>
  </si>
  <si>
    <t>YB9LN20243206969658</t>
  </si>
  <si>
    <t>P9LN20243206N000000432</t>
  </si>
  <si>
    <t>王国法</t>
  </si>
  <si>
    <t>通州区金沙街道金北村十八组</t>
  </si>
  <si>
    <t>320624****13</t>
  </si>
  <si>
    <t>1879****9</t>
  </si>
  <si>
    <t>Q9LN32062024N00000098800</t>
  </si>
  <si>
    <t>T9LN20243206N000000659</t>
  </si>
  <si>
    <t>YB9LN20243206594453</t>
  </si>
  <si>
    <t>P9LN20243206N000000434</t>
  </si>
  <si>
    <t>潘海清</t>
  </si>
  <si>
    <t>通州区金沙街道金北村七组</t>
  </si>
  <si>
    <t>320624****53</t>
  </si>
  <si>
    <t>1330****8</t>
  </si>
  <si>
    <t>Q9LN32062024N00000099300</t>
  </si>
  <si>
    <t>T9LN20243206N000000660</t>
  </si>
  <si>
    <t>YB9LN20243206612205</t>
  </si>
  <si>
    <t>P9LN20243206N000000756</t>
  </si>
  <si>
    <t>瞿江</t>
  </si>
  <si>
    <t>通州区金沙街道平桥镇村50组，城东村18组等</t>
  </si>
  <si>
    <t>320624****11</t>
  </si>
  <si>
    <t>1801****7</t>
  </si>
  <si>
    <t>Q9LN32062024N00000225100</t>
  </si>
  <si>
    <t>T9LN20243206N000000664</t>
  </si>
  <si>
    <t>YB9LN20243206949659</t>
  </si>
  <si>
    <t>2024.6.22</t>
  </si>
  <si>
    <t>P9LN20243206N000000440</t>
  </si>
  <si>
    <t>张水华</t>
  </si>
  <si>
    <t>通州区金沙街道虹西村西4组、西16-21组、西29组</t>
  </si>
  <si>
    <t>1381****8</t>
  </si>
  <si>
    <t>Q9LN32062024N00000099500</t>
  </si>
  <si>
    <t>T9LN20243206N000000666</t>
  </si>
  <si>
    <t>YB9LN20243206513496</t>
  </si>
  <si>
    <t>2024.6.28</t>
  </si>
  <si>
    <t>P9LN20243206N000000755</t>
  </si>
  <si>
    <t>姚志才</t>
  </si>
  <si>
    <t>通州区金沙街道平桥镇村八组等</t>
  </si>
  <si>
    <t>1300****8</t>
  </si>
  <si>
    <t>Q9LN32062024N00000225800</t>
  </si>
  <si>
    <t>T9LN20243206N000000663</t>
  </si>
  <si>
    <t>YB9LN20243206931154</t>
  </si>
  <si>
    <t>2024.6.29</t>
  </si>
  <si>
    <t>袁雅男</t>
  </si>
  <si>
    <t>P9LN20243206N000000684</t>
  </si>
  <si>
    <t>房自民</t>
  </si>
  <si>
    <t>通州区金沙街道新三园村25组等60亩，金北村二十六组40亩</t>
  </si>
  <si>
    <t>410928****13</t>
  </si>
  <si>
    <t>1305****9</t>
  </si>
  <si>
    <t>Q9LN32062024N00000226800</t>
  </si>
  <si>
    <t>T9LN20243206N000001821</t>
  </si>
  <si>
    <t>YB9LN20243206151791</t>
  </si>
  <si>
    <t>2024.5.22/
2024.7.29</t>
  </si>
  <si>
    <t>42059.8/
819</t>
  </si>
  <si>
    <t>张钡/房自民</t>
  </si>
  <si>
    <t>55025000/32043941</t>
  </si>
  <si>
    <t>P9LN20243206N000000685</t>
  </si>
  <si>
    <t>南通市通州区才付友农业种植专业合作社</t>
  </si>
  <si>
    <t>通州区金沙街道新三园村3组</t>
  </si>
  <si>
    <t>933206****85</t>
  </si>
  <si>
    <t>Q9LN32062024N00000230700</t>
  </si>
  <si>
    <t>T9LN20243206N000001825</t>
  </si>
  <si>
    <t>YB9LN20243206322461</t>
  </si>
  <si>
    <t>P9LN20243206N000000436</t>
  </si>
  <si>
    <t>季建明</t>
  </si>
  <si>
    <t>通州区金沙街道金北村七十三组</t>
  </si>
  <si>
    <t>320624****14</t>
  </si>
  <si>
    <t>1825****1</t>
  </si>
  <si>
    <t>Q9LN32062024N00000099000</t>
  </si>
  <si>
    <t>T9LN20243206N000000661</t>
  </si>
  <si>
    <t>YB9LN20243206223619</t>
  </si>
  <si>
    <t>西亭镇</t>
  </si>
  <si>
    <t>南通市通州区西亭镇八总桥村村民委员会</t>
  </si>
  <si>
    <t>P9LN20243206N000000367</t>
  </si>
  <si>
    <t>张洪有等96户</t>
  </si>
  <si>
    <t>通州区西亭镇八总桥村37组等</t>
  </si>
  <si>
    <t>1519****7</t>
  </si>
  <si>
    <t>Q9LN32062024N00000081100</t>
  </si>
  <si>
    <t>T9LN20243206N000000580</t>
  </si>
  <si>
    <t>YB9LN20243206926959</t>
  </si>
  <si>
    <t>2024.8.22</t>
  </si>
  <si>
    <t>南通市通州区西亭镇财政局</t>
  </si>
  <si>
    <t>南通市通州区西亭镇草庙村村民委员会</t>
  </si>
  <si>
    <t>P9LN20243206N000000381</t>
  </si>
  <si>
    <t>蒋金之等176户</t>
  </si>
  <si>
    <t>通州区西亭镇草庙村二组等</t>
  </si>
  <si>
    <t>320624****36</t>
  </si>
  <si>
    <t>1801****9</t>
  </si>
  <si>
    <t>Q9LN32062024N00000087100</t>
  </si>
  <si>
    <t>T9LN20243206N000000619</t>
  </si>
  <si>
    <t>YB9LN20243206396657</t>
  </si>
  <si>
    <t>南通市通州区西亭镇华芦村村民委员会</t>
  </si>
  <si>
    <t>P9LN20243206N000000384</t>
  </si>
  <si>
    <t>徐祥惠等136户</t>
  </si>
  <si>
    <t>通州区西亭镇华芦村六组等</t>
  </si>
  <si>
    <t>320624****56</t>
  </si>
  <si>
    <t>1595****9</t>
  </si>
  <si>
    <t>Q9LN32062024N00000090900</t>
  </si>
  <si>
    <t>T9LN20243206N000000622</t>
  </si>
  <si>
    <t>YB9LN20243206321767</t>
  </si>
  <si>
    <t>南通市通州区西亭镇九总渡村村民委员会</t>
  </si>
  <si>
    <t>P9LN20243206N000000306</t>
  </si>
  <si>
    <t>徐育红等163户</t>
  </si>
  <si>
    <t>通州区西亭镇九总渡村一组等</t>
  </si>
  <si>
    <t>320624****17</t>
  </si>
  <si>
    <t>1505****6</t>
  </si>
  <si>
    <t>Q9LN32062024N00000106000</t>
  </si>
  <si>
    <t>T9LN20243206N000000745</t>
  </si>
  <si>
    <t>YB9LN20243206859484</t>
  </si>
  <si>
    <t>南通市通州区西亭镇李庄村村民委员会</t>
  </si>
  <si>
    <t>P9LN20243206N000000377</t>
  </si>
  <si>
    <t>何云等146户</t>
  </si>
  <si>
    <t>通州区西亭镇李庄村一组等</t>
  </si>
  <si>
    <t>320624****46</t>
  </si>
  <si>
    <t>1596****6</t>
  </si>
  <si>
    <t>Q9LN32062024N00000092000</t>
  </si>
  <si>
    <t>T9LN20243206N000000627</t>
  </si>
  <si>
    <t>YB9LN20243206468111</t>
  </si>
  <si>
    <t>南通市通州区西亭镇龙坝村村民委员会</t>
  </si>
  <si>
    <t>P9LN20243206N000000309</t>
  </si>
  <si>
    <t>成一华等188户</t>
  </si>
  <si>
    <t>通州区西亭镇龙坝村一组等</t>
  </si>
  <si>
    <t>320624****49</t>
  </si>
  <si>
    <t>1525****1</t>
  </si>
  <si>
    <t>Q9LN32062024N00000092500</t>
  </si>
  <si>
    <t>T9LN20243206N000000644</t>
  </si>
  <si>
    <t>YB9LN20243206469508</t>
  </si>
  <si>
    <t>南通市通州区西亭镇纱场社区居民委员会</t>
  </si>
  <si>
    <t>P9LN20243206N000000312</t>
  </si>
  <si>
    <t>吴启均等89户</t>
  </si>
  <si>
    <t>通州区西亭镇纱场居一组等</t>
  </si>
  <si>
    <t>320624****58</t>
  </si>
  <si>
    <t>1806****5</t>
  </si>
  <si>
    <t>Q9LN32062024N00000097300</t>
  </si>
  <si>
    <t>T9LN20243206N000000645</t>
  </si>
  <si>
    <t>YB9LN20243206986635</t>
  </si>
  <si>
    <t>南通市通州区西亭镇亭东村村民委员会</t>
  </si>
  <si>
    <t>P9LN20243206N000000373</t>
  </si>
  <si>
    <t>张建永等137户</t>
  </si>
  <si>
    <t>通州区西亭镇亭东村一组等</t>
  </si>
  <si>
    <t>1826****5</t>
  </si>
  <si>
    <t>Q9LN32062024N00000097500</t>
  </si>
  <si>
    <t>T9LN20243206N000000646</t>
  </si>
  <si>
    <t>YB9LN20243206506596</t>
  </si>
  <si>
    <t>南通市通州区西亭镇同乐村村民委员会</t>
  </si>
  <si>
    <t>P9LN20243206N000000371</t>
  </si>
  <si>
    <t>施朝臣等20户</t>
  </si>
  <si>
    <t>通州区西亭镇同乐村九组等</t>
  </si>
  <si>
    <t>320624****7X</t>
  </si>
  <si>
    <t>1595****7</t>
  </si>
  <si>
    <t>Q9LN32062024N00000097600</t>
  </si>
  <si>
    <t>T9LN20243206N000000647</t>
  </si>
  <si>
    <t>YB9LN20243206451473</t>
  </si>
  <si>
    <t>南通市通州区西亭镇西禅寺村村民委员会</t>
  </si>
  <si>
    <t>P9LN20243206N000000297</t>
  </si>
  <si>
    <t>钱学华等21户</t>
  </si>
  <si>
    <t>通州区西亭镇西禅寺（亭南）村二十九组等</t>
  </si>
  <si>
    <t>320624****12</t>
  </si>
  <si>
    <t>1381****7</t>
  </si>
  <si>
    <t>Q9LN32062024N00000097700</t>
  </si>
  <si>
    <t>T9LN20243206N000000648</t>
  </si>
  <si>
    <t>YB9LN20243206944465</t>
  </si>
  <si>
    <t>南通市通州区西亭镇西亭社区居民委员会</t>
  </si>
  <si>
    <t>P9LN20243206N000000298</t>
  </si>
  <si>
    <t>戴卫兵等58户</t>
  </si>
  <si>
    <t>通州区西亭镇西亭居九组等</t>
  </si>
  <si>
    <t>320624****37</t>
  </si>
  <si>
    <t>1386****6</t>
  </si>
  <si>
    <t>Q9LN32062024N00000097800</t>
  </si>
  <si>
    <t>T9LN20243206N000000649</t>
  </si>
  <si>
    <t>YB9LN20243206542856</t>
  </si>
  <si>
    <t>P9LN20243206N000000443</t>
  </si>
  <si>
    <t>葛蒋新</t>
  </si>
  <si>
    <t>通州区西亭镇八总桥村1-2组等</t>
  </si>
  <si>
    <t>320624****18</t>
  </si>
  <si>
    <t>1321****6</t>
  </si>
  <si>
    <t>Q9LN32062024N00000099600</t>
  </si>
  <si>
    <t>T9LN20243206N000000667</t>
  </si>
  <si>
    <t>YB9LN20243206194371</t>
  </si>
  <si>
    <t>2024.6.26</t>
  </si>
  <si>
    <t>P9LN20243206N000000450</t>
  </si>
  <si>
    <t>季小炎</t>
  </si>
  <si>
    <t>通州区西亭镇李庄村1、2、3、4组</t>
  </si>
  <si>
    <t>320624****35</t>
  </si>
  <si>
    <t>1830****9</t>
  </si>
  <si>
    <t>Q9LN32062024N00000099700</t>
  </si>
  <si>
    <t>T9LN20243206N000000668</t>
  </si>
  <si>
    <t>YB9LN20243206468087</t>
  </si>
  <si>
    <t>2024.6.18</t>
  </si>
  <si>
    <t>P9LN20243206N000000455</t>
  </si>
  <si>
    <t>王建国</t>
  </si>
  <si>
    <t>通州区西亭镇纱场居2-3、6-8组</t>
  </si>
  <si>
    <t>320624****54</t>
  </si>
  <si>
    <t>1386****7</t>
  </si>
  <si>
    <t>Q9LN32062024N00000099800</t>
  </si>
  <si>
    <t>T9LN20243206N000000669</t>
  </si>
  <si>
    <t>YB9LN20243206823450</t>
  </si>
  <si>
    <t>2024.6.14</t>
  </si>
  <si>
    <t>陆中华</t>
  </si>
  <si>
    <t>P9LN20243206N000000458</t>
  </si>
  <si>
    <t>宣建明</t>
  </si>
  <si>
    <t>通州区西亭镇九总渡村10组等626亩，龙坝村21、24组等386亩</t>
  </si>
  <si>
    <t>320683****31</t>
  </si>
  <si>
    <t>1396****8</t>
  </si>
  <si>
    <t>Q9LN32062024N00000099900</t>
  </si>
  <si>
    <t>T9LN20243206N000000670</t>
  </si>
  <si>
    <t>YB9LN20243206818942</t>
  </si>
  <si>
    <t>2024.6.17</t>
  </si>
  <si>
    <t>P9LN20243206N000000459</t>
  </si>
  <si>
    <t>王世昌</t>
  </si>
  <si>
    <t>通州区西亭镇亭东村38组等</t>
  </si>
  <si>
    <t>1318****2</t>
  </si>
  <si>
    <t>Q9LN32062024N00000100000</t>
  </si>
  <si>
    <t>T9LN20243206N000000671</t>
  </si>
  <si>
    <t>YB9LN20243206769819</t>
  </si>
  <si>
    <t>07205338</t>
  </si>
  <si>
    <t>P9LN20243206N000000462</t>
  </si>
  <si>
    <t>唐小飞</t>
  </si>
  <si>
    <t>通州区西亭镇八总桥村10组等</t>
  </si>
  <si>
    <t>320683****14</t>
  </si>
  <si>
    <t>1879****8</t>
  </si>
  <si>
    <t>Q9LN32062024N00000100100</t>
  </si>
  <si>
    <t>T9LN20243206N000000672</t>
  </si>
  <si>
    <t>YB9LN20243206290074</t>
  </si>
  <si>
    <t>2024.6.15</t>
  </si>
  <si>
    <t>P9LN20243206N000000467</t>
  </si>
  <si>
    <t>何建涛</t>
  </si>
  <si>
    <t>通州区西亭镇李庄村16组等300亩，西亭居2组等63亩</t>
  </si>
  <si>
    <t>Q9LN32062024N00000100200</t>
  </si>
  <si>
    <t>T9LN20243206N000000673</t>
  </si>
  <si>
    <t>YB9LN20243206516140</t>
  </si>
  <si>
    <t>2024.6.25</t>
  </si>
  <si>
    <t>P9LN20243206N000000469</t>
  </si>
  <si>
    <t>钟建国</t>
  </si>
  <si>
    <t>通州区西亭镇亭东村11组等</t>
  </si>
  <si>
    <t>1348****9</t>
  </si>
  <si>
    <t>Q9LN32062024N00000100300</t>
  </si>
  <si>
    <t>T9LN20243206N000000674</t>
  </si>
  <si>
    <t>YB9LN20243206462888</t>
  </si>
  <si>
    <t>2024.6.20</t>
  </si>
  <si>
    <t>钟强强</t>
  </si>
  <si>
    <t>P9LN20243206N000000471</t>
  </si>
  <si>
    <t>黄艳</t>
  </si>
  <si>
    <t>通州区西亭镇九总渡村28组195亩，龙坝村1-2、16组136亩</t>
  </si>
  <si>
    <t>320683****65</t>
  </si>
  <si>
    <t>1525****0</t>
  </si>
  <si>
    <t>Q9LN32062024N00000100400</t>
  </si>
  <si>
    <t>T9LN20243206N000000675</t>
  </si>
  <si>
    <t>YB9LN20243206739936</t>
  </si>
  <si>
    <t>2024.6.19</t>
  </si>
  <si>
    <t>P9LN20243206N000000473</t>
  </si>
  <si>
    <t>陈建华</t>
  </si>
  <si>
    <t>通州区西亭镇亭东村1组等</t>
  </si>
  <si>
    <t>1599****8</t>
  </si>
  <si>
    <t>Q9LN32062024N00000100500</t>
  </si>
  <si>
    <t>T9LN20243206N000000676</t>
  </si>
  <si>
    <t>YB9LN20243206783824</t>
  </si>
  <si>
    <t>陈波</t>
  </si>
  <si>
    <t>P9LN20243206N000000477</t>
  </si>
  <si>
    <t>费荣堂</t>
  </si>
  <si>
    <t>通州区西亭镇草庙村13、36、38、49、56-57组458亩，李庄村1-10组230亩</t>
  </si>
  <si>
    <t>342622****17</t>
  </si>
  <si>
    <t>1733****4</t>
  </si>
  <si>
    <t>Q9LN32062024N00000100600</t>
  </si>
  <si>
    <t>T9LN20243206N000000677</t>
  </si>
  <si>
    <t>YB9LN20243206128094</t>
  </si>
  <si>
    <t>P9LN20243206N000000397</t>
  </si>
  <si>
    <t>洪金保</t>
  </si>
  <si>
    <t>通州区西亭镇八总桥村8组等</t>
  </si>
  <si>
    <t>342622****98</t>
  </si>
  <si>
    <t>1364****2</t>
  </si>
  <si>
    <t>Q9LN32062024N00000100700</t>
  </si>
  <si>
    <t>T9LN20243206N000000678</t>
  </si>
  <si>
    <t>YB9LN20243206936652</t>
  </si>
  <si>
    <t>2024.7.13</t>
  </si>
  <si>
    <t>P9LN20243206N000000485</t>
  </si>
  <si>
    <t>姜春锋</t>
  </si>
  <si>
    <t>通州区西亭镇龙坝村（建文村）18组等</t>
  </si>
  <si>
    <t>1395****2</t>
  </si>
  <si>
    <t>Q9LN32062024N00000100800</t>
  </si>
  <si>
    <t>T9LN20243206N000000679</t>
  </si>
  <si>
    <t>YB9LN20243206842854</t>
  </si>
  <si>
    <t>P9LN20243206N000000486</t>
  </si>
  <si>
    <t>许震希</t>
  </si>
  <si>
    <t>通州区西亭镇九总渡村12组等250亩，亭东村42组等99亩，八总桥村30-31组68亩</t>
  </si>
  <si>
    <t>1596****8</t>
  </si>
  <si>
    <t>Q9LN32062024N00000100900</t>
  </si>
  <si>
    <t>T9LN20243206N000000680</t>
  </si>
  <si>
    <t>YB9LN20243206630274</t>
  </si>
  <si>
    <t>2024.6.21</t>
  </si>
  <si>
    <t>许灿</t>
  </si>
  <si>
    <t>P9LN20243206N000000488</t>
  </si>
  <si>
    <t>姜明</t>
  </si>
  <si>
    <t>通州区西亭镇李庄村1-2、5组</t>
  </si>
  <si>
    <t>1596****9</t>
  </si>
  <si>
    <t>Q9LN32062024N00000101000</t>
  </si>
  <si>
    <t>T9LN20243206N000000681</t>
  </si>
  <si>
    <t>YB9LN20243206742571</t>
  </si>
  <si>
    <t>姜丽华</t>
  </si>
  <si>
    <t>P9LN20243206N000000490</t>
  </si>
  <si>
    <t>许飞</t>
  </si>
  <si>
    <t>通州区西亭镇李庄村3组等</t>
  </si>
  <si>
    <t>1801****8</t>
  </si>
  <si>
    <t>Q9LN32062024N00000101100</t>
  </si>
  <si>
    <t>T9LN20243206N000000682</t>
  </si>
  <si>
    <t>YB9LN20243206313124</t>
  </si>
  <si>
    <t>P9LN20243206N000000492</t>
  </si>
  <si>
    <t>通州区西亭镇西禅寺村12组等</t>
  </si>
  <si>
    <t>320683****2X</t>
  </si>
  <si>
    <t>Q9LN32062024N00000101200</t>
  </si>
  <si>
    <t>T9LN20243206N000000683</t>
  </si>
  <si>
    <t>YB9LN20243206355001</t>
  </si>
  <si>
    <t>P9LN20243206N000000494</t>
  </si>
  <si>
    <t>张洪均</t>
  </si>
  <si>
    <t>通州区西亭镇亭东村27-28,34-38组等，李庄村26组等</t>
  </si>
  <si>
    <t>1391****8</t>
  </si>
  <si>
    <t>Q9LN32062024N00000101300</t>
  </si>
  <si>
    <t>T9LN20243206N000000684</t>
  </si>
  <si>
    <t>YB9LN20243206255608</t>
  </si>
  <si>
    <t>张倩楠</t>
  </si>
  <si>
    <t>P9LN20243206N000000497</t>
  </si>
  <si>
    <t>杨建华</t>
  </si>
  <si>
    <t>通州区西亭镇同乐村6组等</t>
  </si>
  <si>
    <t>320624****59</t>
  </si>
  <si>
    <t>1879****5</t>
  </si>
  <si>
    <t>Q9LN32062024N00000101400</t>
  </si>
  <si>
    <t>T9LN20243206N000000685</t>
  </si>
  <si>
    <t>YB9LN20243206896452</t>
  </si>
  <si>
    <t>杨小青</t>
  </si>
  <si>
    <t>P9LN20243206N000000500</t>
  </si>
  <si>
    <t>许新根</t>
  </si>
  <si>
    <t>通州区西亭镇亭东村8-9组等</t>
  </si>
  <si>
    <t>1595****5</t>
  </si>
  <si>
    <t>Q9LN32062024N00000101500</t>
  </si>
  <si>
    <t>T9LN20243206N000000686</t>
  </si>
  <si>
    <t>YB9LN20243206918589</t>
  </si>
  <si>
    <t>许甜甜</t>
  </si>
  <si>
    <t>P9LN20243206N000000664</t>
  </si>
  <si>
    <t>张武立</t>
  </si>
  <si>
    <t>通州区西亭镇同乐村4组等100亩，华芦村3组等25.03亩</t>
  </si>
  <si>
    <t>320624****55</t>
  </si>
  <si>
    <t>6687****</t>
  </si>
  <si>
    <t>Q9LN32062024N00000191700</t>
  </si>
  <si>
    <t>T9LN20243206N000001493</t>
  </si>
  <si>
    <t>YB9LN20243206499964</t>
  </si>
  <si>
    <t>2024.6.23</t>
  </si>
  <si>
    <t>张慎林</t>
  </si>
  <si>
    <t>P9LN20243206N000000503</t>
  </si>
  <si>
    <t>朱立其</t>
  </si>
  <si>
    <t>通州区西亭镇西禅寺村14组等</t>
  </si>
  <si>
    <t>320624****50</t>
  </si>
  <si>
    <t>1396****3</t>
  </si>
  <si>
    <t>Q9LN32062024N00000101600</t>
  </si>
  <si>
    <t>T9LN20243206N000000687</t>
  </si>
  <si>
    <t>YB9LN20243206451084</t>
  </si>
  <si>
    <t>2024.8.20</t>
  </si>
  <si>
    <t>蒋娅楠</t>
  </si>
  <si>
    <t>P9LN20243206N000000504</t>
  </si>
  <si>
    <t>羌建成</t>
  </si>
  <si>
    <t>通州区西亭镇草庙村18组等</t>
  </si>
  <si>
    <t>1596****5</t>
  </si>
  <si>
    <t>Q9LN32062024N00000101700</t>
  </si>
  <si>
    <t>T9LN20243206N000000688</t>
  </si>
  <si>
    <t>YB9LN20243206212666</t>
  </si>
  <si>
    <t>羌雨勤</t>
  </si>
  <si>
    <t>P9LN20243206N000000506</t>
  </si>
  <si>
    <t>孙海波</t>
  </si>
  <si>
    <t>通州区西亭镇华芦村33组等362亩，西亭居39组60亩,纱场社区27组等133亩，李庄村三十五组53亩</t>
  </si>
  <si>
    <t>342622****15</t>
  </si>
  <si>
    <t>1395****8</t>
  </si>
  <si>
    <t>Q9LN32062024N00000101800</t>
  </si>
  <si>
    <t>T9LN20243206N000000689</t>
  </si>
  <si>
    <t>YB9LN20243206150479</t>
  </si>
  <si>
    <t>P9LN20243206N000000508</t>
  </si>
  <si>
    <t>邢建均</t>
  </si>
  <si>
    <t>通州区西亭镇九总渡村9，10，11组等</t>
  </si>
  <si>
    <t>1510****2</t>
  </si>
  <si>
    <t>Q9LN32062024N00000101900</t>
  </si>
  <si>
    <t>T9LN20243206N000000690</t>
  </si>
  <si>
    <t>YB9LN20243206500593</t>
  </si>
  <si>
    <t>陈佩芬</t>
  </si>
  <si>
    <t>P9LN20243206N000000543</t>
  </si>
  <si>
    <t>徐润生</t>
  </si>
  <si>
    <t>通州区西亭镇同乐村19组等</t>
  </si>
  <si>
    <t>342601****32</t>
  </si>
  <si>
    <t>1829****5</t>
  </si>
  <si>
    <t>Q9LN32062024N00000102900</t>
  </si>
  <si>
    <t>T9LN20243206N000000700</t>
  </si>
  <si>
    <t>YB9LN20243206647150</t>
  </si>
  <si>
    <t>P9LN20243206N000000758</t>
  </si>
  <si>
    <t>张奇慧</t>
  </si>
  <si>
    <t>通州区西亭镇华芦村37、38组等</t>
  </si>
  <si>
    <t>342622****9X</t>
  </si>
  <si>
    <t>1595****8</t>
  </si>
  <si>
    <t>Q9LN32062024N00000102000</t>
  </si>
  <si>
    <t>T9LN20243206N000000691</t>
  </si>
  <si>
    <t>YB9LN20243206890572</t>
  </si>
  <si>
    <t>P9LN20243206N000000510</t>
  </si>
  <si>
    <t>张学所</t>
  </si>
  <si>
    <t>通州区西亭镇草庙村31组等</t>
  </si>
  <si>
    <t>342622****95</t>
  </si>
  <si>
    <t>1532****5</t>
  </si>
  <si>
    <t>Q9LN32062024N00000102100</t>
  </si>
  <si>
    <t>T9LN20243206N000000692</t>
  </si>
  <si>
    <t>YB9LN20243206692637</t>
  </si>
  <si>
    <t>2024.6.16</t>
  </si>
  <si>
    <t>P9LN20243206N000000512</t>
  </si>
  <si>
    <t>通州区西亭镇华芦村14组等</t>
  </si>
  <si>
    <t>320624****57</t>
  </si>
  <si>
    <t>1896****8</t>
  </si>
  <si>
    <t>Q9LN32062024N00000102200</t>
  </si>
  <si>
    <t>T9LN20243206N000000693</t>
  </si>
  <si>
    <t>YB9LN20243206724094</t>
  </si>
  <si>
    <t>P9LN20243206N000000513</t>
  </si>
  <si>
    <t>高加男</t>
  </si>
  <si>
    <t>通州区西亭镇西禅寺村1、21、23-24组</t>
  </si>
  <si>
    <t>1510****7</t>
  </si>
  <si>
    <t>Q9LN32062024N00000102300</t>
  </si>
  <si>
    <t>T9LN20243206N000000694</t>
  </si>
  <si>
    <t>YB9LN20243206586196</t>
  </si>
  <si>
    <t>2024.7.2</t>
  </si>
  <si>
    <t>P9LN20243206N000000717</t>
  </si>
  <si>
    <t>蔡军</t>
  </si>
  <si>
    <t>通州区西亭镇华芦村43组等180亩，亭东村1组等105亩</t>
  </si>
  <si>
    <t>320625****56</t>
  </si>
  <si>
    <t>1599****5</t>
  </si>
  <si>
    <t>Q9LN32062024N00000191900</t>
  </si>
  <si>
    <t>T9LN20243206N000001494</t>
  </si>
  <si>
    <t>YB9LN20243206349593</t>
  </si>
  <si>
    <t>周旭</t>
  </si>
  <si>
    <t>P9LN20243206N000000515</t>
  </si>
  <si>
    <t>周锋</t>
  </si>
  <si>
    <t>通州区西亭镇八总桥村33组等</t>
  </si>
  <si>
    <t>1586****8</t>
  </si>
  <si>
    <t>Q9LN32062024N00000102400</t>
  </si>
  <si>
    <t>T9LN20243206N000000695</t>
  </si>
  <si>
    <t>YB9LN20243206665814</t>
  </si>
  <si>
    <t>2024.7.10</t>
  </si>
  <si>
    <t>P9LN20243206N000000517</t>
  </si>
  <si>
    <t>陈建林</t>
  </si>
  <si>
    <t>通州区西亭镇亭东村3组等</t>
  </si>
  <si>
    <t>1305****5</t>
  </si>
  <si>
    <t>Q9LN32062024N00000102500</t>
  </si>
  <si>
    <t>T9LN20243206N000000696</t>
  </si>
  <si>
    <t>YB9LN20243206955904</t>
  </si>
  <si>
    <t>P9LN20243206N000000718</t>
  </si>
  <si>
    <t>许新梁</t>
  </si>
  <si>
    <t>通州区西亭镇西亭居9组等277.55亩，亭东村53组等153.1亩</t>
  </si>
  <si>
    <t>1896****5</t>
  </si>
  <si>
    <t>Q9LN32062024N00000192200</t>
  </si>
  <si>
    <t>T9LN20243206N000001495</t>
  </si>
  <si>
    <t>YB9LN20243206801579</t>
  </si>
  <si>
    <t>2024.8.29</t>
  </si>
  <si>
    <t>P9LN20243206N000000553</t>
  </si>
  <si>
    <t>许新栋</t>
  </si>
  <si>
    <t>通州区西亭镇亭东村58组等</t>
  </si>
  <si>
    <t>320624****30</t>
  </si>
  <si>
    <t>Q9LN32062024N00000103300</t>
  </si>
  <si>
    <t>T9LN20243206N000000704</t>
  </si>
  <si>
    <t>YB9LN20243206286035</t>
  </si>
  <si>
    <t>P9LN20243206N000000537</t>
  </si>
  <si>
    <t>陆风林</t>
  </si>
  <si>
    <t>通州区西亭镇华芦村22-23、31-33、35、38组</t>
  </si>
  <si>
    <t>320624****76</t>
  </si>
  <si>
    <t>1896****1</t>
  </si>
  <si>
    <t>Q9LN32062024N00000102600</t>
  </si>
  <si>
    <t>T9LN20243206N000000697</t>
  </si>
  <si>
    <t>YB9LN20243206943915</t>
  </si>
  <si>
    <t>P9LN20243206N000000538</t>
  </si>
  <si>
    <t>卞吉林</t>
  </si>
  <si>
    <t>通州区西亭镇龙坝村1组、3组等</t>
  </si>
  <si>
    <t>1386****4</t>
  </si>
  <si>
    <t>Q9LN32062024N00000104600</t>
  </si>
  <si>
    <t>T9LN20243206N000000698</t>
  </si>
  <si>
    <t>YB9LN20243206670175</t>
  </si>
  <si>
    <t>张卞磊</t>
  </si>
  <si>
    <t>P9LN20243206N000000539</t>
  </si>
  <si>
    <t>成建忠</t>
  </si>
  <si>
    <t>通州区西亭镇亭东村9组、14组、18组</t>
  </si>
  <si>
    <t>Q9LN32062024N00000102800</t>
  </si>
  <si>
    <t>T9LN20243206N000000699</t>
  </si>
  <si>
    <t>YB9LN20243206818363</t>
  </si>
  <si>
    <t>P9LN20243206N000003315</t>
  </si>
  <si>
    <t>季伟</t>
  </si>
  <si>
    <t>通州区西亭镇八总桥村21组等514亩，亭东村10,59组等475亩</t>
  </si>
  <si>
    <t>1830****1</t>
  </si>
  <si>
    <t>Q9LN32062024N00000500300</t>
  </si>
  <si>
    <t>T9LN20243206N000004020</t>
  </si>
  <si>
    <t>YB9LN20243206324762</t>
  </si>
  <si>
    <t>2024.9.5</t>
  </si>
  <si>
    <t>蒋雪娟</t>
  </si>
  <si>
    <t>P9LN20243206N000000557</t>
  </si>
  <si>
    <t>王成</t>
  </si>
  <si>
    <t>通州区西亭镇华芦村45-47、52组</t>
  </si>
  <si>
    <t>321281****38</t>
  </si>
  <si>
    <t>1585****1</t>
  </si>
  <si>
    <t>Q9LN32062024N00000103500</t>
  </si>
  <si>
    <t>T9LN20243206N000000706</t>
  </si>
  <si>
    <t>YB9LN20243206473938</t>
  </si>
  <si>
    <t>P9LN20243206N000000549</t>
  </si>
  <si>
    <t>江建均</t>
  </si>
  <si>
    <t>通州区西亭镇九总渡村28组</t>
  </si>
  <si>
    <t>1305****3</t>
  </si>
  <si>
    <t>Q9LN32062024N00000103200</t>
  </si>
  <si>
    <t>T9LN20243206N000000703</t>
  </si>
  <si>
    <t>YB9LN20243206417606</t>
  </si>
  <si>
    <t>2024.7.31</t>
  </si>
  <si>
    <t>张维江</t>
  </si>
  <si>
    <t>P9LN20243206N000000546</t>
  </si>
  <si>
    <t>成亚运</t>
  </si>
  <si>
    <t>通州区西亭镇九总渡村16-17组等170亩，龙坝村32-33组44亩</t>
  </si>
  <si>
    <t>320683****05</t>
  </si>
  <si>
    <t>1596****2</t>
  </si>
  <si>
    <t>Q9LN32062024N00000103000</t>
  </si>
  <si>
    <t>T9LN20243206N000000701</t>
  </si>
  <si>
    <t>YB9LN20243206582984</t>
  </si>
  <si>
    <t>P9LN20243206N000000564</t>
  </si>
  <si>
    <t>孙华</t>
  </si>
  <si>
    <t>通州区西亭镇龙坝村29组、30组等</t>
  </si>
  <si>
    <t>1599****1</t>
  </si>
  <si>
    <t>Q9LN32062024N00000103800</t>
  </si>
  <si>
    <t>T9LN20243206N000000709</t>
  </si>
  <si>
    <t>YB9LN20243206570991</t>
  </si>
  <si>
    <t>黄淑芳</t>
  </si>
  <si>
    <t>P9LN20243206N000000562</t>
  </si>
  <si>
    <t>夏士华</t>
  </si>
  <si>
    <t>通州区西亭镇草庙村1组等</t>
  </si>
  <si>
    <t>342622****7X</t>
  </si>
  <si>
    <t>Q9LN32062024N00000103700</t>
  </si>
  <si>
    <t>T9LN20243206N000000708</t>
  </si>
  <si>
    <t>YB9LN20243206146830</t>
  </si>
  <si>
    <t>P9LN20243206N000000560</t>
  </si>
  <si>
    <t>周良平</t>
  </si>
  <si>
    <t>通州区西亭镇西禅寺村1组等</t>
  </si>
  <si>
    <t>342823****3X</t>
  </si>
  <si>
    <t>1390****5</t>
  </si>
  <si>
    <t>Q9LN32062024N00000103600</t>
  </si>
  <si>
    <t>T9LN20243206N000000707</t>
  </si>
  <si>
    <t>YB9LN20243206701567</t>
  </si>
  <si>
    <t>P9LN20243206N000000565</t>
  </si>
  <si>
    <t>王锦荣</t>
  </si>
  <si>
    <t>通州区西亭镇西禅寺村7组等</t>
  </si>
  <si>
    <t>320624****1X</t>
  </si>
  <si>
    <t>1505****0</t>
  </si>
  <si>
    <t>Q9LN32062024N00000103900</t>
  </si>
  <si>
    <t>T9LN20243206N000000710</t>
  </si>
  <si>
    <t>YB9LN20243206499117</t>
  </si>
  <si>
    <t>周华嵩</t>
  </si>
  <si>
    <t>P9LN20243206N000000547</t>
  </si>
  <si>
    <t>320683****1X</t>
  </si>
  <si>
    <t>Q9LN32062024N00000103100</t>
  </si>
  <si>
    <t>T9LN20243206N000000702</t>
  </si>
  <si>
    <t>YB9LN20243206595847</t>
  </si>
  <si>
    <t>P9LN20243206N000000720</t>
  </si>
  <si>
    <t>周小六</t>
  </si>
  <si>
    <t>通州区西亭镇九总渡村3组等，龙坝村13组等，西禅寺村6组等</t>
  </si>
  <si>
    <t>340823****36</t>
  </si>
  <si>
    <t>Q9LN32062024N00000192600</t>
  </si>
  <si>
    <t>T9LN20243206N000001496</t>
  </si>
  <si>
    <t>YB9LN20243206141193</t>
  </si>
  <si>
    <t>P9LN20243206N000000555</t>
  </si>
  <si>
    <t>胡海军</t>
  </si>
  <si>
    <t>通州区西亭镇李庄村14组等</t>
  </si>
  <si>
    <t>342601****1X</t>
  </si>
  <si>
    <t>1525****6</t>
  </si>
  <si>
    <t>Q9LN32062024N00000103400</t>
  </si>
  <si>
    <t>T9LN20243206N000000705</t>
  </si>
  <si>
    <t>YB9LN20243206265781</t>
  </si>
  <si>
    <t>P9LN20243206N000000568</t>
  </si>
  <si>
    <t>费荣满</t>
  </si>
  <si>
    <t>通州区西亭镇草庙村7组等</t>
  </si>
  <si>
    <t>342622****12</t>
  </si>
  <si>
    <t>1879****0</t>
  </si>
  <si>
    <t>Q9LN32062024N00000104000</t>
  </si>
  <si>
    <t>T9LN20243206N000000711</t>
  </si>
  <si>
    <t>YB9LN20243206940439</t>
  </si>
  <si>
    <t>叶翔</t>
  </si>
  <si>
    <t>P9LN20243206N000000570</t>
  </si>
  <si>
    <t>姜小兵</t>
  </si>
  <si>
    <t>通州区西亭镇纱场居十一组等</t>
  </si>
  <si>
    <t>320683****51</t>
  </si>
  <si>
    <t>1891****2</t>
  </si>
  <si>
    <t>Q9LN32062024N00000104100</t>
  </si>
  <si>
    <t>T9LN20243206N000000712</t>
  </si>
  <si>
    <t>YB9LN20243206474126</t>
  </si>
  <si>
    <t>P9LN20243206N000003729</t>
  </si>
  <si>
    <t>通州区西亭镇同乐村1、组等</t>
  </si>
  <si>
    <t>Q9LN32062024N00000553200</t>
  </si>
  <si>
    <t>T9LN20243206N000004541</t>
  </si>
  <si>
    <t>YB9LN20243206176041</t>
  </si>
  <si>
    <t>二甲镇</t>
  </si>
  <si>
    <t>P9LN20243206N000000519</t>
  </si>
  <si>
    <t>曹竹銮</t>
  </si>
  <si>
    <t>通州区二甲镇定兴桥村38组</t>
  </si>
  <si>
    <t>320683****23</t>
  </si>
  <si>
    <t>1377****7</t>
  </si>
  <si>
    <t>Q9LN32062024N00000160100</t>
  </si>
  <si>
    <t>T9LN20243206N000001204</t>
  </si>
  <si>
    <t>YB9LN20243206520571</t>
  </si>
  <si>
    <t>2024.7.15</t>
  </si>
  <si>
    <t>南通市通州区二甲镇财政收付中心</t>
  </si>
  <si>
    <t>P9LN20243206N000000521</t>
  </si>
  <si>
    <t>赵庆全</t>
  </si>
  <si>
    <t>通州区二甲镇定兴桥村28组</t>
  </si>
  <si>
    <t>320723****39</t>
  </si>
  <si>
    <t>1516****1</t>
  </si>
  <si>
    <t>Q9LN32062024N00000160200</t>
  </si>
  <si>
    <t>T9LN20243206N000001205</t>
  </si>
  <si>
    <t>YB9LN20243206291493</t>
  </si>
  <si>
    <t>P9LN20243206N000000522</t>
  </si>
  <si>
    <t>徐华建</t>
  </si>
  <si>
    <t>通州区二甲镇通运桥村12组</t>
  </si>
  <si>
    <t>320723****33</t>
  </si>
  <si>
    <t>1396****5</t>
  </si>
  <si>
    <t>Q9LN32062024N00000160300</t>
  </si>
  <si>
    <t>T9LN20243206N000001206</t>
  </si>
  <si>
    <t>YB9LN20243206756926</t>
  </si>
  <si>
    <t>P9LN20243206N000000759</t>
  </si>
  <si>
    <t>江顺高</t>
  </si>
  <si>
    <t>通州区二甲镇通运桥村37组130亩，袁南居12组20.6亩</t>
  </si>
  <si>
    <t>320723****16</t>
  </si>
  <si>
    <t>1995****1</t>
  </si>
  <si>
    <t>Q9LN32062024N00000160400</t>
  </si>
  <si>
    <t>T9LN20243206N000001207</t>
  </si>
  <si>
    <t>YB9LN20243206777014</t>
  </si>
  <si>
    <t>P9LN20243206N000000752</t>
  </si>
  <si>
    <t>金泽胜</t>
  </si>
  <si>
    <t>通州区二甲镇六甲镇村38、39、47组，袁南居21组</t>
  </si>
  <si>
    <t>342622****79</t>
  </si>
  <si>
    <t>1886****9</t>
  </si>
  <si>
    <t>Q9LN32062024N00000160500</t>
  </si>
  <si>
    <t>T9LN20243206N000001208</t>
  </si>
  <si>
    <t>YB9LN20243206567322</t>
  </si>
  <si>
    <t>P9LN20243206N000000669</t>
  </si>
  <si>
    <t>武海林</t>
  </si>
  <si>
    <t>通州区二甲镇袁南居12组等</t>
  </si>
  <si>
    <t>320723****11</t>
  </si>
  <si>
    <t>1381****2</t>
  </si>
  <si>
    <t>Q9LN32062024N00000160600</t>
  </si>
  <si>
    <t>T9LN20243206N000001209</t>
  </si>
  <si>
    <t>YB9LN20243206889789</t>
  </si>
  <si>
    <t>P9LN20243206N000000671</t>
  </si>
  <si>
    <t>李飞文</t>
  </si>
  <si>
    <t>通州区二甲镇袁南居1组等</t>
  </si>
  <si>
    <t>321322****12</t>
  </si>
  <si>
    <t>1519****3</t>
  </si>
  <si>
    <t>Q9LN32062024N00000160700</t>
  </si>
  <si>
    <t>T9LN20243206N000001210</t>
  </si>
  <si>
    <t>YB9LN20243206941005</t>
  </si>
  <si>
    <t>P9LN20243206N000000673</t>
  </si>
  <si>
    <t>丁云满</t>
  </si>
  <si>
    <t>通州区二甲镇袁南居15组</t>
  </si>
  <si>
    <t>342622****19</t>
  </si>
  <si>
    <t>1825****7</t>
  </si>
  <si>
    <t>Q9LN32062024N00000160800</t>
  </si>
  <si>
    <t>T9LN20243206N000001211</t>
  </si>
  <si>
    <t>YB9LN20243206105992</t>
  </si>
  <si>
    <t>P9LN20243206N000000675</t>
  </si>
  <si>
    <t>胡道香</t>
  </si>
  <si>
    <t>通州区二甲镇六甲镇村45、46组</t>
  </si>
  <si>
    <t>342601****06</t>
  </si>
  <si>
    <t>1396****6</t>
  </si>
  <si>
    <t>Q9LN32062024N00000160900</t>
  </si>
  <si>
    <t>T9LN20243206N000001212</t>
  </si>
  <si>
    <t>YB9LN20243206710004</t>
  </si>
  <si>
    <t>P9LN20243206N000000676</t>
  </si>
  <si>
    <t>吴棉江</t>
  </si>
  <si>
    <t>通州区二甲镇六甲镇村35、36组</t>
  </si>
  <si>
    <t>320723****54</t>
  </si>
  <si>
    <t>1825****9</t>
  </si>
  <si>
    <t>Q9LN32062024N00000161000</t>
  </si>
  <si>
    <t>T9LN20243206N000001213</t>
  </si>
  <si>
    <t>YB9LN20243206867315</t>
  </si>
  <si>
    <t>P9LN20243206N000000678</t>
  </si>
  <si>
    <t>张春香</t>
  </si>
  <si>
    <t>通州区二甲镇余西居21组等</t>
  </si>
  <si>
    <t>320723****89</t>
  </si>
  <si>
    <t>1381****9</t>
  </si>
  <si>
    <t>Q9LN32062024N00000161100</t>
  </si>
  <si>
    <t>T9LN20243206N000001214</t>
  </si>
  <si>
    <t>YB9LN20243206309871</t>
  </si>
  <si>
    <t>P9LN20243206N000000679</t>
  </si>
  <si>
    <t>王银叶</t>
  </si>
  <si>
    <t>通州区二甲镇余北居6组等55亩，六甲镇村25组等21亩</t>
  </si>
  <si>
    <t>371324****16</t>
  </si>
  <si>
    <t>1865****8</t>
  </si>
  <si>
    <t>Q9LN32062024N00000161200</t>
  </si>
  <si>
    <t>T9LN20243206N000001215</t>
  </si>
  <si>
    <t>YB9LN20243206120571</t>
  </si>
  <si>
    <t>2024.9.4</t>
  </si>
  <si>
    <t>P9LN20243206N000000681</t>
  </si>
  <si>
    <t>高怀平</t>
  </si>
  <si>
    <t>通州区二甲镇余西居8、14、13组</t>
  </si>
  <si>
    <t>342622****34</t>
  </si>
  <si>
    <t>Q9LN32062024N00000161300</t>
  </si>
  <si>
    <t>T9LN20243206N000001216</t>
  </si>
  <si>
    <t>YB9LN20243206549698</t>
  </si>
  <si>
    <t>09464295</t>
  </si>
  <si>
    <t>P9LN20243206N000000682</t>
  </si>
  <si>
    <t>南通市通州区桦兴粮食种植农地专业合作社</t>
  </si>
  <si>
    <t>通州区二甲镇坨墩村15-16组等</t>
  </si>
  <si>
    <t>933206****75</t>
  </si>
  <si>
    <t>1380****5</t>
  </si>
  <si>
    <t>Q9LN32062024N00000161400</t>
  </si>
  <si>
    <t>T9LN20243206N000001217</t>
  </si>
  <si>
    <t>YB9LN20243206675674</t>
  </si>
  <si>
    <t>P9LN20243206N000000683</t>
  </si>
  <si>
    <t>李永林</t>
  </si>
  <si>
    <t>通州区二甲镇六甲镇村25组等</t>
  </si>
  <si>
    <t>1981****9</t>
  </si>
  <si>
    <t>Q9LN32062024N00000161500</t>
  </si>
  <si>
    <t>T9LN20243206N000001218</t>
  </si>
  <si>
    <t>YB9LN20243206592748</t>
  </si>
  <si>
    <t>2024.6.24</t>
  </si>
  <si>
    <t>东社镇</t>
  </si>
  <si>
    <t>南通市通州区东社镇白龙庙社区居民委员会</t>
  </si>
  <si>
    <t>P9LN20243206N000000116</t>
  </si>
  <si>
    <t>季严忠等8户</t>
  </si>
  <si>
    <t>通州区东社镇白龙庙居十组等</t>
  </si>
  <si>
    <t>Q9LN32062024N00000024600</t>
  </si>
  <si>
    <t>T9LN20243206N000000036</t>
  </si>
  <si>
    <t>YB9LN20243206197844</t>
  </si>
  <si>
    <t>2024.8.5/
2024.8.6</t>
  </si>
  <si>
    <t>5623.04/
0.1</t>
  </si>
  <si>
    <t>南通市通州区东社镇财政局财政收付中心/季扬忠</t>
  </si>
  <si>
    <t>04145316/75066750</t>
  </si>
  <si>
    <t>南通市通州区东社镇陈墩村村民委员会</t>
  </si>
  <si>
    <t>P9LN20243206N000000295</t>
  </si>
  <si>
    <t>吴淑美等14户</t>
  </si>
  <si>
    <t>通州区东社镇陈墩村二十组等</t>
  </si>
  <si>
    <t>320624****67</t>
  </si>
  <si>
    <t>1580****8</t>
  </si>
  <si>
    <t>Q9LN32062024N00000025100</t>
  </si>
  <si>
    <t>T9LN20243206N000000039</t>
  </si>
  <si>
    <t>YB9LN20243206421510</t>
  </si>
  <si>
    <t>2024.8.5</t>
  </si>
  <si>
    <t>南通市通州区东社镇财政局财政收付中心</t>
  </si>
  <si>
    <t>04145316</t>
  </si>
  <si>
    <t>南通市通州区东社镇福利村村民委员会</t>
  </si>
  <si>
    <t>P9LN20243206N000002348</t>
  </si>
  <si>
    <t>张丽娟等14户</t>
  </si>
  <si>
    <t>通州区东社镇福利村九组等</t>
  </si>
  <si>
    <t>320624****6X</t>
  </si>
  <si>
    <t>1518****4</t>
  </si>
  <si>
    <t>Q9LN32062024N00000349300</t>
  </si>
  <si>
    <t>T9LN20243206N000002657</t>
  </si>
  <si>
    <t>YB9LN20243206430026</t>
  </si>
  <si>
    <t>南通市通州区东社镇河东村村民委员会</t>
  </si>
  <si>
    <t>P9LN20243206N000000085</t>
  </si>
  <si>
    <t>曹汝冲等4户</t>
  </si>
  <si>
    <t>通州区东社镇河东村4组等</t>
  </si>
  <si>
    <t>1802****3</t>
  </si>
  <si>
    <t>Q9LN32062024N00000058400</t>
  </si>
  <si>
    <t>T9LN20243206N000000379</t>
  </si>
  <si>
    <t>YB9LN20243206779443</t>
  </si>
  <si>
    <t>南通市通州区东社镇滥港桥村村民委员会</t>
  </si>
  <si>
    <t>P9LN20243206N000000152</t>
  </si>
  <si>
    <t>李淑均等10户</t>
  </si>
  <si>
    <t>通州区东社镇滥港桥村十三组等</t>
  </si>
  <si>
    <t>Q9LN32062024N00000061500</t>
  </si>
  <si>
    <t>T9LN20243206N000000383</t>
  </si>
  <si>
    <t>YB9LN20243206114847</t>
  </si>
  <si>
    <t>南通市通州区东社镇平和村村民委员会</t>
  </si>
  <si>
    <t>P9LN20243206N000000083</t>
  </si>
  <si>
    <t>季建明等39户</t>
  </si>
  <si>
    <t>通州区东社镇平和村十一组等</t>
  </si>
  <si>
    <t>320624****74</t>
  </si>
  <si>
    <t>Q9LN32062024N00000061800</t>
  </si>
  <si>
    <t>T9LN20243206N000000389</t>
  </si>
  <si>
    <t>YB9LN20243206978773</t>
  </si>
  <si>
    <t>南通市通州区东社镇庆丰社区居民委员会</t>
  </si>
  <si>
    <t>P9LN20243206N000000087</t>
  </si>
  <si>
    <t>曹子林等6户</t>
  </si>
  <si>
    <t>通州区东社镇庆丰居十五组等</t>
  </si>
  <si>
    <t>320624****51</t>
  </si>
  <si>
    <t>Q9LN32062024N00000062400</t>
  </si>
  <si>
    <t>T9LN20243206N000000419</t>
  </si>
  <si>
    <t>YB9LN20243206382584</t>
  </si>
  <si>
    <t>南通市通州区东社镇兴隆灶村村民委员会</t>
  </si>
  <si>
    <t>P9LN20243206N000000084</t>
  </si>
  <si>
    <t>张翟林等22户</t>
  </si>
  <si>
    <t>通州区东社镇兴隆灶村二组等</t>
  </si>
  <si>
    <t>Q9LN32062024N00000063700</t>
  </si>
  <si>
    <t>T9LN20243206N000000433</t>
  </si>
  <si>
    <t>YB9LN20243206802119</t>
  </si>
  <si>
    <t>南通市通州区东社镇中和村村民委员会</t>
  </si>
  <si>
    <t>P9LN20243206N000000088</t>
  </si>
  <si>
    <t>庄志林等3户</t>
  </si>
  <si>
    <t>通州区东社镇中和村15组等</t>
  </si>
  <si>
    <t>1516****4</t>
  </si>
  <si>
    <t>Q9LN32062024N00000064000</t>
  </si>
  <si>
    <t>T9LN20243206N000000435</t>
  </si>
  <si>
    <t>YB9LN20243206971543</t>
  </si>
  <si>
    <t>P9LN20243206N000003134</t>
  </si>
  <si>
    <t>钟吉余</t>
  </si>
  <si>
    <t>通州区东社镇陈墩村20-31组1013亩，中和村8组96.5亩</t>
  </si>
  <si>
    <t>330623****1X</t>
  </si>
  <si>
    <t>1327****5</t>
  </si>
  <si>
    <t>Q9LN32062024N00000498900</t>
  </si>
  <si>
    <t>T9LN20243206N000004010</t>
  </si>
  <si>
    <t>YB9LN20243206867554</t>
  </si>
  <si>
    <t>2024.7.1</t>
  </si>
  <si>
    <t>72431209</t>
  </si>
  <si>
    <t>P9LN20243206N000000155</t>
  </si>
  <si>
    <t>季宏新</t>
  </si>
  <si>
    <t>通州区东社镇陈墩村8、9、15组</t>
  </si>
  <si>
    <t>1386****1</t>
  </si>
  <si>
    <t>Q9LN32062024N00000087200</t>
  </si>
  <si>
    <t>T9LN20243206N000000583</t>
  </si>
  <si>
    <t>YB9LN20243206353089</t>
  </si>
  <si>
    <t>73907812</t>
  </si>
  <si>
    <t>P9LN20243206N000000325</t>
  </si>
  <si>
    <t>李林冲</t>
  </si>
  <si>
    <t>通州区东社镇兴隆灶村1、3、5、6组等137.8亩,陈墩村1-4组30亩</t>
  </si>
  <si>
    <t>1339****1</t>
  </si>
  <si>
    <t>Q9LN32062024N00000087300</t>
  </si>
  <si>
    <t>T9LN20243206N000000584</t>
  </si>
  <si>
    <t>YB9LN20243206430743</t>
  </si>
  <si>
    <t>58949725</t>
  </si>
  <si>
    <t>P9LN20243206N000000159</t>
  </si>
  <si>
    <t>胡飞</t>
  </si>
  <si>
    <t>通州区东社镇白龙庙居2、4、8组等282亩，兴隆灶村55组173亩</t>
  </si>
  <si>
    <t>320723****14</t>
  </si>
  <si>
    <t>1515****9</t>
  </si>
  <si>
    <t>Q9LN32062024N00000087400</t>
  </si>
  <si>
    <t>T9LN20243206N000000585</t>
  </si>
  <si>
    <t>YB9LN20243206761925</t>
  </si>
  <si>
    <t>00259731</t>
  </si>
  <si>
    <t>P9LN20243206N000000317</t>
  </si>
  <si>
    <t>周春付</t>
  </si>
  <si>
    <t>通州区东社镇陈墩村11-15组</t>
  </si>
  <si>
    <t>340823****33</t>
  </si>
  <si>
    <t>1845****9</t>
  </si>
  <si>
    <t>Q9LN32062024N00000087500</t>
  </si>
  <si>
    <t>T9LN20243206N000000586</t>
  </si>
  <si>
    <t>YB9LN20243206116138</t>
  </si>
  <si>
    <t>78318776</t>
  </si>
  <si>
    <t>P9LN20243206N000000318</t>
  </si>
  <si>
    <t>顾喻建</t>
  </si>
  <si>
    <t>通州区东社镇陈墩村18-20组</t>
  </si>
  <si>
    <t>Q9LN32062024N00000087600</t>
  </si>
  <si>
    <t>T9LN20243206N000000587</t>
  </si>
  <si>
    <t>YB9LN20243206744541</t>
  </si>
  <si>
    <t>2024.6.27</t>
  </si>
  <si>
    <t>34044796</t>
  </si>
  <si>
    <t>P9LN20243206N000000321</t>
  </si>
  <si>
    <t>曹树成</t>
  </si>
  <si>
    <t>通州区东社镇东社居7组</t>
  </si>
  <si>
    <t>1395****1</t>
  </si>
  <si>
    <t>Q9LN32062024N00000087700</t>
  </si>
  <si>
    <t>T9LN20243206N000000588</t>
  </si>
  <si>
    <t>YB9LN20243206105612</t>
  </si>
  <si>
    <t>03323999</t>
  </si>
  <si>
    <t>P9LN20243206N000000322</t>
  </si>
  <si>
    <t>张凤华</t>
  </si>
  <si>
    <t>通州区东社镇庆丰居1-4、7-9、13、32组</t>
  </si>
  <si>
    <t>320683****24</t>
  </si>
  <si>
    <t>1525****9</t>
  </si>
  <si>
    <t>Q9LN32062024N00000087800</t>
  </si>
  <si>
    <t>T9LN20243206N000000589</t>
  </si>
  <si>
    <t>YB9LN20243206746540</t>
  </si>
  <si>
    <t>P9LN20243206N000000326</t>
  </si>
  <si>
    <t>张大川</t>
  </si>
  <si>
    <t>通州区东社镇庆丰居6、37、38组</t>
  </si>
  <si>
    <t>342622****91</t>
  </si>
  <si>
    <t>Q9LN32062024N00000087900</t>
  </si>
  <si>
    <t>T9LN20243206N000000590</t>
  </si>
  <si>
    <t>YB9LN20243206751353</t>
  </si>
  <si>
    <t>P9LN20243206N000000329</t>
  </si>
  <si>
    <t>张正流</t>
  </si>
  <si>
    <t>通州区东社镇庆丰居26、41、42组</t>
  </si>
  <si>
    <t>342622****53</t>
  </si>
  <si>
    <t>1836****7</t>
  </si>
  <si>
    <t>Q9LN32062024N00000088000</t>
  </si>
  <si>
    <t>T9LN20243206N000000591</t>
  </si>
  <si>
    <t>YB9LN20243206139090</t>
  </si>
  <si>
    <t>P9LN20243206N000000341</t>
  </si>
  <si>
    <t>洪名信</t>
  </si>
  <si>
    <t>通州区东社镇庆丰居14-16、27、28、30-33组</t>
  </si>
  <si>
    <t>342622****90</t>
  </si>
  <si>
    <t>1813****6</t>
  </si>
  <si>
    <t>Q9LN32062024N00000088100</t>
  </si>
  <si>
    <t>T9LN20243206N000000592</t>
  </si>
  <si>
    <t>YB9LN20243206222260</t>
  </si>
  <si>
    <t>P9LN20243206N000000344</t>
  </si>
  <si>
    <t>尹仕山</t>
  </si>
  <si>
    <t>通州区东社镇庆丰居8、10、11、30-32组</t>
  </si>
  <si>
    <t>342622****94</t>
  </si>
  <si>
    <t>1367****5</t>
  </si>
  <si>
    <t>Q9LN32062024N00000088200</t>
  </si>
  <si>
    <t>T9LN20243206N000000593</t>
  </si>
  <si>
    <t>YB9LN20243206625290</t>
  </si>
  <si>
    <t>66719996</t>
  </si>
  <si>
    <t>P9LN20243206N000000345</t>
  </si>
  <si>
    <t>通州区东社镇庆丰居17-21、35组</t>
  </si>
  <si>
    <t>Q9LN32062024N00000088300</t>
  </si>
  <si>
    <t>T9LN20243206N000000594</t>
  </si>
  <si>
    <t>YB9LN20243206817570</t>
  </si>
  <si>
    <t>72873391</t>
  </si>
  <si>
    <t>P9LN20243206N000000347</t>
  </si>
  <si>
    <t>俞红兵</t>
  </si>
  <si>
    <t>通州区东社镇五甲苴居苴东村15组</t>
  </si>
  <si>
    <t>321002****10</t>
  </si>
  <si>
    <t>Q9LN32062024N00000088400</t>
  </si>
  <si>
    <t>T9LN20243206N000000595</t>
  </si>
  <si>
    <t>YB9LN20243206237759</t>
  </si>
  <si>
    <t>南通市通州区金通联粮食种植专业合作社</t>
  </si>
  <si>
    <t>P9LN20243206N000000349</t>
  </si>
  <si>
    <t>范新忠</t>
  </si>
  <si>
    <t>通州区东社镇五甲苴居苴北村22组等</t>
  </si>
  <si>
    <t>1377****2</t>
  </si>
  <si>
    <t>Q9LN32062024N00000088500</t>
  </si>
  <si>
    <t>T9LN20243206N000000596</t>
  </si>
  <si>
    <t>YB9LN20243206556694</t>
  </si>
  <si>
    <t>南通市通州区新忠粮食种植农民专业合作社</t>
  </si>
  <si>
    <t>P9LN20243206N000000350</t>
  </si>
  <si>
    <t>王钦权</t>
  </si>
  <si>
    <t>通州区东社镇五甲苴居8、14、15、16、20、27组</t>
  </si>
  <si>
    <t>332623****15</t>
  </si>
  <si>
    <t>Q9LN32062024N00000088600</t>
  </si>
  <si>
    <t>T9LN20243206N000000597</t>
  </si>
  <si>
    <t>YB9LN20243206745516</t>
  </si>
  <si>
    <t>03867990</t>
  </si>
  <si>
    <t>P9LN20243206N000000352</t>
  </si>
  <si>
    <t>陈冲</t>
  </si>
  <si>
    <t>通州区东社镇香台村1-3、5-6、10-11组</t>
  </si>
  <si>
    <t>1381****6</t>
  </si>
  <si>
    <t>Q9LN32062024N00000088700</t>
  </si>
  <si>
    <t>T9LN20243206N000000598</t>
  </si>
  <si>
    <t>YB9LN20243206741262</t>
  </si>
  <si>
    <t>陈丹华</t>
  </si>
  <si>
    <t>19082977</t>
  </si>
  <si>
    <t>P9LN20243206N000001453</t>
  </si>
  <si>
    <t>夏保年</t>
  </si>
  <si>
    <t>通州区东社镇严北村29组180亩，香台村13-15组160亩</t>
  </si>
  <si>
    <t>342622****74</t>
  </si>
  <si>
    <t>1860****7</t>
  </si>
  <si>
    <t>Q9LN32062024N00000283900</t>
  </si>
  <si>
    <t>T9LN20243206N000002236</t>
  </si>
  <si>
    <t>YB9LN20243206733039</t>
  </si>
  <si>
    <t>88339388</t>
  </si>
  <si>
    <t>P9LN20243206N000000353</t>
  </si>
  <si>
    <t>王建民</t>
  </si>
  <si>
    <t>通州区东社镇兴隆灶村1组</t>
  </si>
  <si>
    <t>320624****3X</t>
  </si>
  <si>
    <t>1381****4</t>
  </si>
  <si>
    <t>Q9LN32062024N00000088800</t>
  </si>
  <si>
    <t>T9LN20243206N000000599</t>
  </si>
  <si>
    <t>YB9LN20243206237333</t>
  </si>
  <si>
    <t>2024.7.4</t>
  </si>
  <si>
    <t>87239898</t>
  </si>
  <si>
    <t>P9LN20243206N000000355</t>
  </si>
  <si>
    <t>黄涛</t>
  </si>
  <si>
    <t>通州区东社镇香台村5组</t>
  </si>
  <si>
    <t>372922****16</t>
  </si>
  <si>
    <t>1885****2</t>
  </si>
  <si>
    <t>Q9LN32062024N00000088900</t>
  </si>
  <si>
    <t>T9LN20243206N000000600</t>
  </si>
  <si>
    <t>YB9LN20243206302208</t>
  </si>
  <si>
    <t>25826898</t>
  </si>
  <si>
    <t>P9LN20243206N000000357</t>
  </si>
  <si>
    <t>张大方</t>
  </si>
  <si>
    <t>通州区东社镇庆丰居22-26、36-37、41-43组</t>
  </si>
  <si>
    <t>342622****54</t>
  </si>
  <si>
    <t>Q9LN32062024N00000089000</t>
  </si>
  <si>
    <t>T9LN20243206N000000601</t>
  </si>
  <si>
    <t>YB9LN20243206531814</t>
  </si>
  <si>
    <t>P9LN20243206N000000358</t>
  </si>
  <si>
    <t>瞿林</t>
  </si>
  <si>
    <t>通州区东社镇兴隆灶村隆西村8组</t>
  </si>
  <si>
    <t>320624****77</t>
  </si>
  <si>
    <t>1585****7</t>
  </si>
  <si>
    <t>Q9LN32062024N00000089100</t>
  </si>
  <si>
    <t>T9LN20243206N000000602</t>
  </si>
  <si>
    <t>YB9LN20243206669765</t>
  </si>
  <si>
    <t>02166813</t>
  </si>
  <si>
    <t>P9LN20243206N000001455</t>
  </si>
  <si>
    <t>王军</t>
  </si>
  <si>
    <t>通州区东社镇严北村1组等440亩，唐洪村1组等80亩</t>
  </si>
  <si>
    <t>1534****6</t>
  </si>
  <si>
    <t>Q9LN32062024N00000284000</t>
  </si>
  <si>
    <t>T9LN20243206N000002237</t>
  </si>
  <si>
    <t>YB9LN20243206390652</t>
  </si>
  <si>
    <t>P9LN20243206N000001456</t>
  </si>
  <si>
    <t>瞿志华</t>
  </si>
  <si>
    <t>通州区东社镇严北村3组等</t>
  </si>
  <si>
    <t>320624****60</t>
  </si>
  <si>
    <t>1301****1</t>
  </si>
  <si>
    <t>Q9LN32062024N00000284100</t>
  </si>
  <si>
    <t>T9LN20243206N000002238</t>
  </si>
  <si>
    <t>YB9LN20243206188152</t>
  </si>
  <si>
    <t>44314761</t>
  </si>
  <si>
    <t>P9LN20243206N000001458</t>
  </si>
  <si>
    <t>袁花明</t>
  </si>
  <si>
    <t>通州区东社镇严北村1组等</t>
  </si>
  <si>
    <t>342601****17</t>
  </si>
  <si>
    <t>1348****0</t>
  </si>
  <si>
    <t>Q9LN32062024N00000284200</t>
  </si>
  <si>
    <t>T9LN20243206N000002239</t>
  </si>
  <si>
    <t>YB9LN20243206359007</t>
  </si>
  <si>
    <t>夏登生</t>
  </si>
  <si>
    <t>P9LN20243206N000001460</t>
  </si>
  <si>
    <t>342622****97</t>
  </si>
  <si>
    <t>1315****0</t>
  </si>
  <si>
    <t>Q9LN32062024N00000284300</t>
  </si>
  <si>
    <t>T9LN20243206N000002240</t>
  </si>
  <si>
    <t>YB9LN20243206145112</t>
  </si>
  <si>
    <t>49842388</t>
  </si>
  <si>
    <t>P9LN20243206N000001462</t>
  </si>
  <si>
    <t>孙宜帮</t>
  </si>
  <si>
    <t>1306****6</t>
  </si>
  <si>
    <t>Q9LN32062024N00000284400</t>
  </si>
  <si>
    <t>T9LN20243206N000002241</t>
  </si>
  <si>
    <t>YB9LN20243206501243</t>
  </si>
  <si>
    <t>48927722</t>
  </si>
  <si>
    <t>P9LN20243206N000001466</t>
  </si>
  <si>
    <t>蒋和林</t>
  </si>
  <si>
    <t>通州区东社镇严北村7组</t>
  </si>
  <si>
    <t>1835****6</t>
  </si>
  <si>
    <t>Q9LN32062024N00000284500</t>
  </si>
  <si>
    <t>T9LN20243206N000002242</t>
  </si>
  <si>
    <t>YB9LN20243206195113</t>
  </si>
  <si>
    <t>蒋玉伟</t>
  </si>
  <si>
    <t>58331675</t>
  </si>
  <si>
    <t>P9LN20243206N000001471</t>
  </si>
  <si>
    <t>颜子寿</t>
  </si>
  <si>
    <t>通州区东社镇严北村10组等</t>
  </si>
  <si>
    <t>332623****54</t>
  </si>
  <si>
    <t>1377****8</t>
  </si>
  <si>
    <t>Q9LN32062024N00000284600</t>
  </si>
  <si>
    <t>T9LN20243206N000002243</t>
  </si>
  <si>
    <t>YB9LN20243206512186</t>
  </si>
  <si>
    <t>P9LN20243206N000001472</t>
  </si>
  <si>
    <t>袁花能</t>
  </si>
  <si>
    <t>通州区东社镇严北村2组等</t>
  </si>
  <si>
    <t>342601****16</t>
  </si>
  <si>
    <t>Q9LN32062024N00000284700</t>
  </si>
  <si>
    <t>T9LN20243206N000002244</t>
  </si>
  <si>
    <t>YB9LN20243206601210</t>
  </si>
  <si>
    <t>P9LN20243206N000000360</t>
  </si>
  <si>
    <t>通州区东社镇严北村13、14组</t>
  </si>
  <si>
    <t>1391****6</t>
  </si>
  <si>
    <t>Q9LN32062024N00000089200</t>
  </si>
  <si>
    <t>T9LN20243206N000000603</t>
  </si>
  <si>
    <t>YB9LN20243206306752</t>
  </si>
  <si>
    <t>P9LN20243206N000000361</t>
  </si>
  <si>
    <t>瞿光春</t>
  </si>
  <si>
    <t>通州区东社镇白龙庙居2、10-11等组269亩，中和村6组106亩</t>
  </si>
  <si>
    <t>320683****54</t>
  </si>
  <si>
    <t>Q9LN32062024N00000089300</t>
  </si>
  <si>
    <t>T9LN20243206N000000604</t>
  </si>
  <si>
    <t>YB9LN20243206728090</t>
  </si>
  <si>
    <t>02923387</t>
  </si>
  <si>
    <t>P9LN20243206N000000363</t>
  </si>
  <si>
    <t>通州区东社镇白龙庙居7组等</t>
  </si>
  <si>
    <t>Q9LN32062024N00000089400</t>
  </si>
  <si>
    <t>T9LN20243206N000000605</t>
  </si>
  <si>
    <t>YB9LN20243206652806</t>
  </si>
  <si>
    <t>04210775</t>
  </si>
  <si>
    <t>P9LN20243206N000000365</t>
  </si>
  <si>
    <t>陈亚华</t>
  </si>
  <si>
    <t>通州区东社镇白龙庙居9-10组291亩，福利村1组60亩</t>
  </si>
  <si>
    <t>320683****58</t>
  </si>
  <si>
    <t>1516****0</t>
  </si>
  <si>
    <t>Q9LN32062024N00000089500</t>
  </si>
  <si>
    <t>T9LN20243206N000000606</t>
  </si>
  <si>
    <t>YB9LN20243206371999</t>
  </si>
  <si>
    <t>P9LN20243206N000000524</t>
  </si>
  <si>
    <t>季锡华</t>
  </si>
  <si>
    <t>通州区东社镇白龙庙居6、21-23组</t>
  </si>
  <si>
    <t>1585****3</t>
  </si>
  <si>
    <t>Q9LN32062024N00000089600</t>
  </si>
  <si>
    <t>T9LN20243206N000000607</t>
  </si>
  <si>
    <t>YB9LN20243206135561</t>
  </si>
  <si>
    <t>P9LN20243206N000000526</t>
  </si>
  <si>
    <t>费大稳</t>
  </si>
  <si>
    <t>通州区东社镇唐洪村8组等</t>
  </si>
  <si>
    <t>342622****14</t>
  </si>
  <si>
    <t>1525****8</t>
  </si>
  <si>
    <t>Q9LN32062024N00000089700</t>
  </si>
  <si>
    <t>T9LN20243206N000000608</t>
  </si>
  <si>
    <t>YB9LN20243206904272</t>
  </si>
  <si>
    <t>P9LN20243206N000000528</t>
  </si>
  <si>
    <t>荀晓东</t>
  </si>
  <si>
    <t>通州区东社镇唐洪村2组等</t>
  </si>
  <si>
    <t>342622****1X</t>
  </si>
  <si>
    <t>1813****5</t>
  </si>
  <si>
    <t>Q9LN32062024N00000089800</t>
  </si>
  <si>
    <t>T9LN20243206N000000609</t>
  </si>
  <si>
    <t>YB9LN20243206724610</t>
  </si>
  <si>
    <t>P9LN20243206N000000531</t>
  </si>
  <si>
    <t>王蕾</t>
  </si>
  <si>
    <t>通州区东社镇唐洪村1组</t>
  </si>
  <si>
    <t>1865****9</t>
  </si>
  <si>
    <t>Q9LN32062024N00000089900</t>
  </si>
  <si>
    <t>T9LN20243206N000000610</t>
  </si>
  <si>
    <t>YB9LN20243206363003</t>
  </si>
  <si>
    <t>P9LN20243206N000000532</t>
  </si>
  <si>
    <t>张雄</t>
  </si>
  <si>
    <t>通州区东社镇横马村3、4、8组410亩，白龙庙居12、16组238亩</t>
  </si>
  <si>
    <t>320624****34</t>
  </si>
  <si>
    <t>1305****1</t>
  </si>
  <si>
    <t>Q9LN32062024N00000090000</t>
  </si>
  <si>
    <t>T9LN20243206N000000611</t>
  </si>
  <si>
    <t>YB9LN20243206940200</t>
  </si>
  <si>
    <t>P9LN20243206N000000533</t>
  </si>
  <si>
    <t>曹宗和</t>
  </si>
  <si>
    <t>通州区东社镇横马村9组等</t>
  </si>
  <si>
    <t>1580****0</t>
  </si>
  <si>
    <t>Q9LN32062024N00000090100</t>
  </si>
  <si>
    <t>T9LN20243206N000000612</t>
  </si>
  <si>
    <t>YB9LN20243206348074</t>
  </si>
  <si>
    <t>P9LN20243206N000000535</t>
  </si>
  <si>
    <t>刘跃琪</t>
  </si>
  <si>
    <t>通州区东社镇横马村7组等</t>
  </si>
  <si>
    <t>Q9LN32062024N00000090200</t>
  </si>
  <si>
    <t>T9LN20243206N000000613</t>
  </si>
  <si>
    <t>YB9LN20243206958259</t>
  </si>
  <si>
    <t>刘磊</t>
  </si>
  <si>
    <t>P9LN20243206N000001475</t>
  </si>
  <si>
    <t>徐于和</t>
  </si>
  <si>
    <t>通州区东社镇严北村22、23组等</t>
  </si>
  <si>
    <t>342622****36</t>
  </si>
  <si>
    <t>1816****6</t>
  </si>
  <si>
    <t>Q9LN32062024N00000284800</t>
  </si>
  <si>
    <t>T9LN20243206N000002245</t>
  </si>
  <si>
    <t>YB9LN20243206757255</t>
  </si>
  <si>
    <t>P9LN20243206N000000571</t>
  </si>
  <si>
    <t>陈义</t>
  </si>
  <si>
    <t>通州区东社镇滥港桥村29-30、37组等</t>
  </si>
  <si>
    <t>320624****75</t>
  </si>
  <si>
    <t>1526****8</t>
  </si>
  <si>
    <t>Q9LN32062024N00000090300</t>
  </si>
  <si>
    <t>T9LN20243206N000000614</t>
  </si>
  <si>
    <t>YB9LN20243206618480</t>
  </si>
  <si>
    <t>P9LN20243206N000000665</t>
  </si>
  <si>
    <t>顾锁平</t>
  </si>
  <si>
    <t>通州区东社镇滥港桥村26-29组150亩，平和村38组等15亩</t>
  </si>
  <si>
    <t>320624****70</t>
  </si>
  <si>
    <t>1531****2</t>
  </si>
  <si>
    <t>Q9LN32062024N00000226000</t>
  </si>
  <si>
    <t>T9LN20243206N000001809</t>
  </si>
  <si>
    <t>YB9LN20243206696752</t>
  </si>
  <si>
    <t>00844412</t>
  </si>
  <si>
    <t>P9LN20243206N000000668</t>
  </si>
  <si>
    <t>高菊梅</t>
  </si>
  <si>
    <t>通州区东社镇滥港桥村14-16组</t>
  </si>
  <si>
    <t>320683****64</t>
  </si>
  <si>
    <t>1806****6</t>
  </si>
  <si>
    <t>Q9LN32062024N00000227200</t>
  </si>
  <si>
    <t>T9LN20243206N000001814</t>
  </si>
  <si>
    <t>YB9LN20243206460906</t>
  </si>
  <si>
    <t>P9LN20243206N000000721</t>
  </si>
  <si>
    <t>曹新林</t>
  </si>
  <si>
    <t>通州区东社镇滥港桥村2-3、14组等</t>
  </si>
  <si>
    <t>1381****5</t>
  </si>
  <si>
    <t>Q9LN32062024N00000227800</t>
  </si>
  <si>
    <t>T9LN20243206N000001816</t>
  </si>
  <si>
    <t>YB9LN20243206558406</t>
  </si>
  <si>
    <t>P9LN20243206N000000374</t>
  </si>
  <si>
    <t>张忠</t>
  </si>
  <si>
    <t>通州区东社镇兴隆灶村隆西村23组114亩，庆丰居1组38亩</t>
  </si>
  <si>
    <t>320624****5X</t>
  </si>
  <si>
    <t>Q9LN32062024N00000090400</t>
  </si>
  <si>
    <t>T9LN20243206N000000615</t>
  </si>
  <si>
    <t>YB9LN20243206783404</t>
  </si>
  <si>
    <t>P9LN20243206N000000383</t>
  </si>
  <si>
    <t>王建彬</t>
  </si>
  <si>
    <t>通州区东社镇杨港居22、25组</t>
  </si>
  <si>
    <t>Q9LN32062024N00000090500</t>
  </si>
  <si>
    <t>T9LN20243206N000000616</t>
  </si>
  <si>
    <t>YB9LN20243206935521</t>
  </si>
  <si>
    <t>P9LN20243206N000000385</t>
  </si>
  <si>
    <t>徐宜明</t>
  </si>
  <si>
    <t>通州区东社镇杨港居23组</t>
  </si>
  <si>
    <t>1585****4</t>
  </si>
  <si>
    <t>Q9LN32062024N00000090600</t>
  </si>
  <si>
    <t>T9LN20243206N000000617</t>
  </si>
  <si>
    <t>YB9LN20243206807074</t>
  </si>
  <si>
    <t>十总镇</t>
  </si>
  <si>
    <t>南通市通州区十总镇爱民村村民委员会</t>
  </si>
  <si>
    <t>P9LN20243206N000000145</t>
  </si>
  <si>
    <t>丁宪华等158户</t>
  </si>
  <si>
    <t>通州区十总镇爱民村一组等</t>
  </si>
  <si>
    <t>Q9LN32062024N00000067700</t>
  </si>
  <si>
    <t>T9LN20243206N000000443</t>
  </si>
  <si>
    <t>YB9LN20243206291235</t>
  </si>
  <si>
    <t>2024.5.25</t>
  </si>
  <si>
    <t>徐陈冰</t>
  </si>
  <si>
    <t>06673919</t>
  </si>
  <si>
    <t>南通市通州区十总镇岸西村村民委员会</t>
  </si>
  <si>
    <t>P9LN20243206N000000069</t>
  </si>
  <si>
    <t>赵铁等19户</t>
  </si>
  <si>
    <t>通州区十总镇岸西村二组等</t>
  </si>
  <si>
    <t>8677****</t>
  </si>
  <si>
    <t>Q9LN32062024N00000068200</t>
  </si>
  <si>
    <t>T9LN20243206N000000444</t>
  </si>
  <si>
    <t>YB9LN20243206823882</t>
  </si>
  <si>
    <t>2024.5.23</t>
  </si>
  <si>
    <t>季亮</t>
  </si>
  <si>
    <t>南通市通州区十总镇柏树墩村村民委员会</t>
  </si>
  <si>
    <t>P9LN20243206N000000080</t>
  </si>
  <si>
    <t>陶瑞兵等56户</t>
  </si>
  <si>
    <t>通州区十总镇柏树墩村一组等</t>
  </si>
  <si>
    <t>Q9LN32062024N00000068400</t>
  </si>
  <si>
    <t>T9LN20243206N000000446</t>
  </si>
  <si>
    <t>YB9LN20243206710291</t>
  </si>
  <si>
    <t>2024.5.24</t>
  </si>
  <si>
    <t>翟允允</t>
  </si>
  <si>
    <t>南通市通州区十总镇沧南社区居民委员会</t>
  </si>
  <si>
    <t>P9LN20243206N000000082</t>
  </si>
  <si>
    <t>张志才等45户</t>
  </si>
  <si>
    <t>通州区十总镇沧南居17组等</t>
  </si>
  <si>
    <t>1386****5</t>
  </si>
  <si>
    <t>Q9LN32062024N00000068700</t>
  </si>
  <si>
    <t>T9LN20243206N000000450</t>
  </si>
  <si>
    <t>YB9LN20243206512370</t>
  </si>
  <si>
    <t>2024.5.27</t>
  </si>
  <si>
    <t>温佳锋</t>
  </si>
  <si>
    <t>南通市通州区十总镇东场村村民委员会</t>
  </si>
  <si>
    <t>P9LN20243206N000000157</t>
  </si>
  <si>
    <t>葛培怀等56户</t>
  </si>
  <si>
    <t>通州区十总镇东场村一组等</t>
  </si>
  <si>
    <t>8259****</t>
  </si>
  <si>
    <t>Q9LN32062024N00000069100</t>
  </si>
  <si>
    <t>T9LN20243206N000000452</t>
  </si>
  <si>
    <t>YB9LN20243206822686</t>
  </si>
  <si>
    <t>葛晓菊</t>
  </si>
  <si>
    <t>09941916</t>
  </si>
  <si>
    <t>南通市通州区十总镇渡海亭村村民委员会</t>
  </si>
  <si>
    <t>P9LN20243206N000000173</t>
  </si>
  <si>
    <t>王金生等303户</t>
  </si>
  <si>
    <t>通州区十总镇渡海亭村一组等</t>
  </si>
  <si>
    <t>8672****</t>
  </si>
  <si>
    <t>Q9LN32062024N00000079600</t>
  </si>
  <si>
    <t>T9LN20243206N000000543</t>
  </si>
  <si>
    <t>YB9LN20243206210220</t>
  </si>
  <si>
    <t>2024.5.28/
2024.6.25</t>
  </si>
  <si>
    <t>10544.63/
1405.95</t>
  </si>
  <si>
    <t>葛倩倩</t>
  </si>
  <si>
    <t>49032967/10367428</t>
  </si>
  <si>
    <t>南通市通州区十总镇二爻社区居民委员会</t>
  </si>
  <si>
    <t>P9LN20243206N000003286</t>
  </si>
  <si>
    <t>陈汝和等6户</t>
  </si>
  <si>
    <t>通州区十总镇二爻居36组等</t>
  </si>
  <si>
    <t>1825****2</t>
  </si>
  <si>
    <t>Q9LN32062024N00000499800</t>
  </si>
  <si>
    <t>T9LN20243206N000004015</t>
  </si>
  <si>
    <t>YB9LN20243206692089</t>
  </si>
  <si>
    <t>2024.7.3</t>
  </si>
  <si>
    <t>顾陆焱</t>
  </si>
  <si>
    <t>南通市通州区十总镇季家庄村村民委员会</t>
  </si>
  <si>
    <t>P9LN20243206N000000174</t>
  </si>
  <si>
    <t>于德均等9户</t>
  </si>
  <si>
    <t>通州区十总镇季庄村28组等</t>
  </si>
  <si>
    <t>Q9LN32062024N00000080900</t>
  </si>
  <si>
    <t>T9LN20243206N000000553</t>
  </si>
  <si>
    <t>YB9LN20243206910553</t>
  </si>
  <si>
    <t>卞艳芳</t>
  </si>
  <si>
    <t>南通市通州区十总镇骑岸社区居民委员会</t>
  </si>
  <si>
    <t>P9LN20243206N000000119</t>
  </si>
  <si>
    <t>丁建等21户</t>
  </si>
  <si>
    <t>通州区十总镇骑岸居一组等</t>
  </si>
  <si>
    <t>1836****0</t>
  </si>
  <si>
    <t>Q9LN32062024N00000080700</t>
  </si>
  <si>
    <t>T9LN20243206N000000545</t>
  </si>
  <si>
    <t>YB9LN20243206674275</t>
  </si>
  <si>
    <t>刘莉</t>
  </si>
  <si>
    <t>南通市通州区十总镇骑北村村民委员会</t>
  </si>
  <si>
    <t>P9LN20243206N000000172</t>
  </si>
  <si>
    <t>张宏琴等37户</t>
  </si>
  <si>
    <t>通州区十总镇骑北村4组等</t>
  </si>
  <si>
    <t>320624****62</t>
  </si>
  <si>
    <t>1516****8</t>
  </si>
  <si>
    <t>Q9LN32062024N00000079400</t>
  </si>
  <si>
    <t>T9LN20243206N000000541</t>
  </si>
  <si>
    <t>YB9LN20243206321268</t>
  </si>
  <si>
    <t>2024.5.30</t>
  </si>
  <si>
    <t>马磊</t>
  </si>
  <si>
    <t>南通市通州区十总镇上雁村村民委员会</t>
  </si>
  <si>
    <t>P9LN20243206N000000163</t>
  </si>
  <si>
    <t>唐井祥等150户</t>
  </si>
  <si>
    <t>通州区十总镇上雁村一组等</t>
  </si>
  <si>
    <t>Q9LN32062024N00000078600</t>
  </si>
  <si>
    <t>T9LN20243206N000000537</t>
  </si>
  <si>
    <t>YB9LN20243206643255</t>
  </si>
  <si>
    <t>曹菲菲</t>
  </si>
  <si>
    <t>南通市通州区十总镇十总社区居民委员会</t>
  </si>
  <si>
    <t>P9LN20243206N000000113</t>
  </si>
  <si>
    <t>陈进等28户</t>
  </si>
  <si>
    <t>通州区十总镇十总居17组等</t>
  </si>
  <si>
    <t>320624****31</t>
  </si>
  <si>
    <t>8626****</t>
  </si>
  <si>
    <t>Q9LN32062024N00000072000</t>
  </si>
  <si>
    <t>T9LN20243206N000000469</t>
  </si>
  <si>
    <t>YB9LN20243206584843</t>
  </si>
  <si>
    <t>2024.5.24/
2024.5.23/2024.5.27</t>
  </si>
  <si>
    <t>40.95/
514.72/
81.9</t>
  </si>
  <si>
    <t>张露露</t>
  </si>
  <si>
    <t>66028338/92785897/62835943</t>
  </si>
  <si>
    <t>南通市通州区十总镇双墩村村民委员会</t>
  </si>
  <si>
    <t>P9LN20243206N000000165</t>
  </si>
  <si>
    <t>帅艳等56户</t>
  </si>
  <si>
    <t>通州区十总镇双墩村三组等</t>
  </si>
  <si>
    <t>320624****26</t>
  </si>
  <si>
    <t>Q9LN32062024N00000071500</t>
  </si>
  <si>
    <t>T9LN20243206N000000464</t>
  </si>
  <si>
    <t>YB9LN20243206349592</t>
  </si>
  <si>
    <t>1436.84/
13.65</t>
  </si>
  <si>
    <t>李炜</t>
  </si>
  <si>
    <t>02252331/21161897</t>
  </si>
  <si>
    <t>南通市通州区十总镇五总社区居民委员会</t>
  </si>
  <si>
    <t>P9LN20243206N000000154</t>
  </si>
  <si>
    <t>刘国栋等269户</t>
  </si>
  <si>
    <t>通州区十总镇五总居二组等</t>
  </si>
  <si>
    <t>1380****1</t>
  </si>
  <si>
    <t>Q9LN32062024N00000070100</t>
  </si>
  <si>
    <t>T9LN20243206N000000461</t>
  </si>
  <si>
    <t>YB9LN20243206590313</t>
  </si>
  <si>
    <t>2024.5.27/
2024.6.3</t>
  </si>
  <si>
    <t>73561.3/
6.83</t>
  </si>
  <si>
    <t>钟亚平</t>
  </si>
  <si>
    <t>39520369/03500451</t>
  </si>
  <si>
    <t>南通市通州区十总镇新雁村村民委员会</t>
  </si>
  <si>
    <t>P9LN20243206N000000093</t>
  </si>
  <si>
    <t>陆宏坤等85户</t>
  </si>
  <si>
    <t>通州区十总镇新雁村1组等</t>
  </si>
  <si>
    <t>Q9LN32062024N00000069200</t>
  </si>
  <si>
    <t>T9LN20243206N000000453</t>
  </si>
  <si>
    <t>YB9LN20243206723155</t>
  </si>
  <si>
    <t>2024.5.26</t>
  </si>
  <si>
    <t>季亚楠</t>
  </si>
  <si>
    <t>P9LN20243206N000003089</t>
  </si>
  <si>
    <t>许专明</t>
  </si>
  <si>
    <t>通州区十总镇新雁村6组</t>
  </si>
  <si>
    <t>1396****1</t>
  </si>
  <si>
    <t>Q9LN32062024N00000500100</t>
  </si>
  <si>
    <t>T9LN20243206N000004018</t>
  </si>
  <si>
    <t>YB9LN20243206822448</t>
  </si>
  <si>
    <t>2024.7.8</t>
  </si>
  <si>
    <t>P9LN20243206N000000030</t>
  </si>
  <si>
    <t>于惠林</t>
  </si>
  <si>
    <t>通州区十总镇迎阳村41组</t>
  </si>
  <si>
    <t>1825****0</t>
  </si>
  <si>
    <t>Q9LN32062024N00000068900</t>
  </si>
  <si>
    <t>T9LN20243206N000000451</t>
  </si>
  <si>
    <t>YB9LN20243206358272</t>
  </si>
  <si>
    <t>花久久</t>
  </si>
  <si>
    <t>南通市通州区十总镇于家坝村村民委员会</t>
  </si>
  <si>
    <t>P9LN20243206N000000029</t>
  </si>
  <si>
    <t>顾军等42户</t>
  </si>
  <si>
    <t>通州区十总镇于家坝村一组等</t>
  </si>
  <si>
    <t>1322****8</t>
  </si>
  <si>
    <t>Q9LN32062024N00000068800</t>
  </si>
  <si>
    <t>T9LN20243206N000000449</t>
  </si>
  <si>
    <t>YB9LN20243206770671</t>
  </si>
  <si>
    <t>李伟佳</t>
  </si>
  <si>
    <t>南通市通州区十总镇育民村村民委员会</t>
  </si>
  <si>
    <t>P9LN20243206N000000027</t>
  </si>
  <si>
    <t>丁顺南等169户</t>
  </si>
  <si>
    <t>通州区十总镇育民村三组等</t>
  </si>
  <si>
    <t>Q9LN32062024N00000068600</t>
  </si>
  <si>
    <t>T9LN20243206N000000448</t>
  </si>
  <si>
    <t>YB9LN20243206180470</t>
  </si>
  <si>
    <t>2024.5.28</t>
  </si>
  <si>
    <t>葛琴俐</t>
  </si>
  <si>
    <t>南通市通州区十总镇张沙村村民委员会</t>
  </si>
  <si>
    <t>P9LN20243206N000000026</t>
  </si>
  <si>
    <t>丁国泉等257户</t>
  </si>
  <si>
    <t>通州区十总镇张沙村一组等</t>
  </si>
  <si>
    <t>1808****0</t>
  </si>
  <si>
    <t>Q9LN32062024N00000068500</t>
  </si>
  <si>
    <t>T9LN20243206N000000447</t>
  </si>
  <si>
    <t>YB9LN20243206122473</t>
  </si>
  <si>
    <t>季田丽</t>
  </si>
  <si>
    <t>南通市通州区十总镇志新村村民委员会</t>
  </si>
  <si>
    <t>P9LN20243206N000000091</t>
  </si>
  <si>
    <t>周月军等5户</t>
  </si>
  <si>
    <t>通州区十总镇志新村43组等</t>
  </si>
  <si>
    <t>Q9LN32062024N00000068300</t>
  </si>
  <si>
    <t>T9LN20243206N000000445</t>
  </si>
  <si>
    <t>YB9LN20243206652859</t>
  </si>
  <si>
    <t>2024.5.23/
2024.5.30/2024.8.2</t>
  </si>
  <si>
    <t>163.15/
409.5/6.83</t>
  </si>
  <si>
    <t>刘斌/
周月军/刘斌</t>
  </si>
  <si>
    <t>07684332/14597683/51817700</t>
  </si>
  <si>
    <t>P9LN20243206N000000931</t>
  </si>
  <si>
    <t>丁时兵</t>
  </si>
  <si>
    <t>通州区十总镇爱民村32组</t>
  </si>
  <si>
    <t>1893****3</t>
  </si>
  <si>
    <t>Q9LN32062024N00000250600</t>
  </si>
  <si>
    <t>T9LN20243206N000001998</t>
  </si>
  <si>
    <t>YB9LN20243206521471</t>
  </si>
  <si>
    <t>P9LN20243206N000000398</t>
  </si>
  <si>
    <t>于建峰</t>
  </si>
  <si>
    <t>通州区十总镇季庄村3、8、9组</t>
  </si>
  <si>
    <t>1392****9</t>
  </si>
  <si>
    <t>Q9LN32062024N00000156800</t>
  </si>
  <si>
    <t>T9LN20243206N000001184</t>
  </si>
  <si>
    <t>YB9LN20243206582094</t>
  </si>
  <si>
    <t>P9LN20243206N000000319</t>
  </si>
  <si>
    <t>奚卫星</t>
  </si>
  <si>
    <t>通州区十总镇双墩村17等组632.48亩，柏树墩村11等组200亩</t>
  </si>
  <si>
    <t>1515****8</t>
  </si>
  <si>
    <t>Q9LN32062024N00000106900</t>
  </si>
  <si>
    <t>T9LN20243206N000000755</t>
  </si>
  <si>
    <t>YB9LN20243206899507</t>
  </si>
  <si>
    <t>2024.5.22/
2024.5.24/2024.6.21</t>
  </si>
  <si>
    <t>2047.5/
682.5/
8667.75</t>
  </si>
  <si>
    <t>张艳培/
张艳培/
袁雅男</t>
  </si>
  <si>
    <t>39178879/71478341/38466374</t>
  </si>
  <si>
    <t>P9LN20243206N000000324</t>
  </si>
  <si>
    <t>蒋卫卫</t>
  </si>
  <si>
    <t>通州区十总镇柏树墩村22等组</t>
  </si>
  <si>
    <t>1338****0</t>
  </si>
  <si>
    <t>Q9LN32062024N00000107000</t>
  </si>
  <si>
    <t>T9LN20243206N000000756</t>
  </si>
  <si>
    <t>YB9LN20243206481585</t>
  </si>
  <si>
    <t>汤晓群</t>
  </si>
  <si>
    <t>P9LN20243206N000000327</t>
  </si>
  <si>
    <t>蒋兵</t>
  </si>
  <si>
    <t>Q9LN32062024N00000107100</t>
  </si>
  <si>
    <t>T9LN20243206N000000757</t>
  </si>
  <si>
    <t>YB9LN20243206432628</t>
  </si>
  <si>
    <t>葛宏燕</t>
  </si>
  <si>
    <t>P9LN20243206N000000544</t>
  </si>
  <si>
    <t>张圣君</t>
  </si>
  <si>
    <t>通州区十总镇柏树墩村29等组</t>
  </si>
  <si>
    <t>1335****2</t>
  </si>
  <si>
    <t>Q9LN32062024N00000107200</t>
  </si>
  <si>
    <t>T9LN20243206N000000758</t>
  </si>
  <si>
    <t>YB9LN20243206945941</t>
  </si>
  <si>
    <t>张晓南</t>
  </si>
  <si>
    <t>08703334</t>
  </si>
  <si>
    <t>P9LN20243206N000000337</t>
  </si>
  <si>
    <t>包华</t>
  </si>
  <si>
    <t>通州区十总镇于家坝村7、10等组742.5亩，柏树墩村29组238亩</t>
  </si>
  <si>
    <t>321281****95</t>
  </si>
  <si>
    <t>1526****3</t>
  </si>
  <si>
    <t>Q9LN32062024N00000107300</t>
  </si>
  <si>
    <t>T9LN20243206N000000759</t>
  </si>
  <si>
    <t>YB9LN20243206182135</t>
  </si>
  <si>
    <t>2024.5.24/
2024.6.11/2024.6.14</t>
  </si>
  <si>
    <t>3248.7/
10135.12/
0.01</t>
  </si>
  <si>
    <t>41592341/03915856/57227292</t>
  </si>
  <si>
    <t>P9LN20243206N000000339</t>
  </si>
  <si>
    <t>吴旭东</t>
  </si>
  <si>
    <t>通州区十总镇柏树墩村6组</t>
  </si>
  <si>
    <t>342601****19</t>
  </si>
  <si>
    <t>1861****3</t>
  </si>
  <si>
    <t>Q9LN32062024N00000107400</t>
  </si>
  <si>
    <t>T9LN20243206N000000760</t>
  </si>
  <si>
    <t>YB9LN20243206634884</t>
  </si>
  <si>
    <t>2024.5.16</t>
  </si>
  <si>
    <t>P9LN20243206N000000400</t>
  </si>
  <si>
    <t>通州区十总镇沧南居16组265.51亩，季庄村1组19.51亩</t>
  </si>
  <si>
    <t>342622****75</t>
  </si>
  <si>
    <t>1775****9</t>
  </si>
  <si>
    <t>Q9LN32062024N00000156900</t>
  </si>
  <si>
    <t>T9LN20243206N000001185</t>
  </si>
  <si>
    <t>YB9LN20243206593180</t>
  </si>
  <si>
    <t>3624.22/
477.88</t>
  </si>
  <si>
    <t>夏士华/
卞艳芳</t>
  </si>
  <si>
    <t>34519353/51203350</t>
  </si>
  <si>
    <t>P9LN20243206N000002113</t>
  </si>
  <si>
    <t>袁开连</t>
  </si>
  <si>
    <t>通州区十总镇东场村9、11-14组</t>
  </si>
  <si>
    <t>342601****31</t>
  </si>
  <si>
    <t>1377****1</t>
  </si>
  <si>
    <t>Q9LN32062024N00000329900</t>
  </si>
  <si>
    <t>T9LN20243206N000002538</t>
  </si>
  <si>
    <t>YB9LN20243206808596</t>
  </si>
  <si>
    <t>P9LN20243206N000001650</t>
  </si>
  <si>
    <t>张志晶</t>
  </si>
  <si>
    <t>通州区十总镇张沙村2-8组184.46亩，骑北村8等组55亩</t>
  </si>
  <si>
    <t>1875****7</t>
  </si>
  <si>
    <t>Q9LN32062024N00000288900</t>
  </si>
  <si>
    <t>T9LN20243206N000002296</t>
  </si>
  <si>
    <t>YB9LN20243206665248</t>
  </si>
  <si>
    <t>2024.5.29/
2024.5.24</t>
  </si>
  <si>
    <t>750.75/
48605</t>
  </si>
  <si>
    <t>葛培军/
季田丽</t>
  </si>
  <si>
    <t>09619973/38029912</t>
  </si>
  <si>
    <t>P9LN20243206N000000933</t>
  </si>
  <si>
    <t>南通市通州区多雁粮食种植专业合作社</t>
  </si>
  <si>
    <t>通州区十总镇上雁村6、8、10、12-14、20、45、48-52、54-56组</t>
  </si>
  <si>
    <t>933206****7R</t>
  </si>
  <si>
    <t>1506****9</t>
  </si>
  <si>
    <t>Q9LN32062024N00000250700</t>
  </si>
  <si>
    <t>T9LN20243206N000001999</t>
  </si>
  <si>
    <t>YB9LN20243206815969</t>
  </si>
  <si>
    <t>2024.5.21</t>
  </si>
  <si>
    <t>P9LN20243206N000000937</t>
  </si>
  <si>
    <t>蒋维维</t>
  </si>
  <si>
    <t>通州区十总镇上雁村21组</t>
  </si>
  <si>
    <t>1515****3</t>
  </si>
  <si>
    <t>Q9LN32062024N00000250800</t>
  </si>
  <si>
    <t>T9LN20243206N000002000</t>
  </si>
  <si>
    <t>YB9LN20243206822070</t>
  </si>
  <si>
    <t>P9LN20243206N000000940</t>
  </si>
  <si>
    <t>孙汉清</t>
  </si>
  <si>
    <t>通州区十总镇上雁村26、28、29组</t>
  </si>
  <si>
    <t>Q9LN32062024N00000250900</t>
  </si>
  <si>
    <t>T9LN20243206N000002001</t>
  </si>
  <si>
    <t>YB9LN20243206515986</t>
  </si>
  <si>
    <t>P9LN20243206N000002112</t>
  </si>
  <si>
    <t>通州区十总镇迎阳村31-35组</t>
  </si>
  <si>
    <t>320683****11</t>
  </si>
  <si>
    <t>1348****3</t>
  </si>
  <si>
    <t>Q9LN32062024N00000332300</t>
  </si>
  <si>
    <t>T9LN20243206N000002562</t>
  </si>
  <si>
    <t>YB9LN20243206659810</t>
  </si>
  <si>
    <t>P9LN20243206N000000943</t>
  </si>
  <si>
    <t>徐长林</t>
  </si>
  <si>
    <t>通州区十总镇五总居12、13组74亩，新雁村1组17亩</t>
  </si>
  <si>
    <t>1365****3</t>
  </si>
  <si>
    <t>Q9LN32062024N00000251000</t>
  </si>
  <si>
    <t>T9LN20243206N000002002</t>
  </si>
  <si>
    <t>YB9LN20243206822339</t>
  </si>
  <si>
    <t>2024.5.27/2024.5.26</t>
  </si>
  <si>
    <t>73561.3/
37638.55</t>
  </si>
  <si>
    <t>钟亚平/
季亚楠</t>
  </si>
  <si>
    <t>39520369/83235361</t>
  </si>
  <si>
    <t>P9LN20243206N000000945</t>
  </si>
  <si>
    <t>曹永祥</t>
  </si>
  <si>
    <t>通州区十总镇五总居44-46、53、60组</t>
  </si>
  <si>
    <t>320624****73</t>
  </si>
  <si>
    <t>1360****6</t>
  </si>
  <si>
    <t>Q9LN32062024N00000251100</t>
  </si>
  <si>
    <t>T9LN20243206N000002003</t>
  </si>
  <si>
    <t>YB9LN20243206970841</t>
  </si>
  <si>
    <t>P9LN20243206N000000947</t>
  </si>
  <si>
    <t>南通君助农机专业合作社</t>
  </si>
  <si>
    <t>通州区十总镇五总居19-21组</t>
  </si>
  <si>
    <t>933206****XF</t>
  </si>
  <si>
    <t>1891****7</t>
  </si>
  <si>
    <t>Q9LN32062024N00000251200</t>
  </si>
  <si>
    <t>T9LN20243206N000002004</t>
  </si>
  <si>
    <t>YB9LN20243206293642</t>
  </si>
  <si>
    <t>P9LN20243206N000001651</t>
  </si>
  <si>
    <t>通州区骑岸镇顺鑫家庭农场</t>
  </si>
  <si>
    <t>通州区十总镇五总居21、22组451亩，渡海亭村16-20、23-26组200亩</t>
  </si>
  <si>
    <t>923206****7C</t>
  </si>
  <si>
    <t>Q9LN32062024N00000289000</t>
  </si>
  <si>
    <t>T9LN20243206N000002297</t>
  </si>
  <si>
    <t>YB9LN20243206360541</t>
  </si>
  <si>
    <t>2024.5.27/
2024.5.28</t>
  </si>
  <si>
    <t>73561.3/
37073.4</t>
  </si>
  <si>
    <t>钟亚平/
葛倩倩</t>
  </si>
  <si>
    <t>39520369/15847965</t>
  </si>
  <si>
    <t>P9LN20243206N000002136</t>
  </si>
  <si>
    <t>葛新</t>
  </si>
  <si>
    <t>通州区十总镇育民村2、4、21组</t>
  </si>
  <si>
    <t>Q9LN32062024N00000331300</t>
  </si>
  <si>
    <t>T9LN20243206N000002552</t>
  </si>
  <si>
    <t>YB9LN20243206841707</t>
  </si>
  <si>
    <t>2024.5.29</t>
  </si>
  <si>
    <t>P9LN20243206N000000949</t>
  </si>
  <si>
    <t>王南山</t>
  </si>
  <si>
    <t>通州区十总镇五总居58组</t>
  </si>
  <si>
    <t>1307****3</t>
  </si>
  <si>
    <t>Q9LN32062024N00000251300</t>
  </si>
  <si>
    <t>T9LN20243206N000002005</t>
  </si>
  <si>
    <t>YB9LN20243206679351</t>
  </si>
  <si>
    <t>P9LN20243206N000000950</t>
  </si>
  <si>
    <t>戴明勋</t>
  </si>
  <si>
    <t>通州区十总镇五总居54、59组</t>
  </si>
  <si>
    <t>320623****94</t>
  </si>
  <si>
    <t>1516****5</t>
  </si>
  <si>
    <t>Q9LN32062024N00000251400</t>
  </si>
  <si>
    <t>T9LN20243206N000002006</t>
  </si>
  <si>
    <t>YB9LN20243206227567</t>
  </si>
  <si>
    <t>P9LN20243206N000000343</t>
  </si>
  <si>
    <t>张自虎</t>
  </si>
  <si>
    <t>通州区十总镇新雁村1、3、16、17组</t>
  </si>
  <si>
    <t>Q9LN32062024N00000107500</t>
  </si>
  <si>
    <t>T9LN20243206N000000761</t>
  </si>
  <si>
    <t>YB9LN20243206985411</t>
  </si>
  <si>
    <t>P9LN20243206N000000356</t>
  </si>
  <si>
    <t>吴建</t>
  </si>
  <si>
    <t>通州区十总镇新雁村37组</t>
  </si>
  <si>
    <t>Q9LN32062024N00000107600</t>
  </si>
  <si>
    <t>T9LN20243206N000000762</t>
  </si>
  <si>
    <t>YB9LN20243206981794</t>
  </si>
  <si>
    <t>P9LN20243206N000001653</t>
  </si>
  <si>
    <t>通州区十总镇于家坝村21-24组497亩，骑北村29组270亩，张沙村18等组77.89亩</t>
  </si>
  <si>
    <t>Q9LN32062024N00000289100</t>
  </si>
  <si>
    <t>T9LN20243206N000002298</t>
  </si>
  <si>
    <t>YB9LN20243206618757</t>
  </si>
  <si>
    <t>2024.6.11/2024.5.24/2024.6.17</t>
  </si>
  <si>
    <t>6784.05/
48605.00/
3685.5</t>
  </si>
  <si>
    <t>王成/季田丽/王成</t>
  </si>
  <si>
    <t>94014855/38029912/31382950</t>
  </si>
  <si>
    <t>P9LN20243206N000000952</t>
  </si>
  <si>
    <t>通州区十总镇张沙村17-22、24、32-34、47-52组650.83亩,骑北村28等组340亩，爱民村25等组159.43亩</t>
  </si>
  <si>
    <t>Q9LN32062024N00000251500</t>
  </si>
  <si>
    <t>T9LN20243206N000002007</t>
  </si>
  <si>
    <t>YB9LN20243206270779</t>
  </si>
  <si>
    <t>2024.5.27/2024.5.24/
2024.5.25</t>
  </si>
  <si>
    <t>4641/48605/
49747.02</t>
  </si>
  <si>
    <t>洪勇/季田丽/
徐陈冰</t>
  </si>
  <si>
    <t>72249945/38029912/06673919</t>
  </si>
  <si>
    <t>P9LN20243206N000000955</t>
  </si>
  <si>
    <t>通州区十总镇张沙村21-23、27、37-40、46组</t>
  </si>
  <si>
    <t>1386****3</t>
  </si>
  <si>
    <t>Q9LN32062024N00000251600</t>
  </si>
  <si>
    <t>T9LN20243206N000002008</t>
  </si>
  <si>
    <t>YB9LN20243206580652</t>
  </si>
  <si>
    <t>P9LN20243206N000000956</t>
  </si>
  <si>
    <t>葛锦明</t>
  </si>
  <si>
    <t>通州区十总镇张沙村6、15等组</t>
  </si>
  <si>
    <t>1506****6</t>
  </si>
  <si>
    <t>Q9LN32062024N00000251700</t>
  </si>
  <si>
    <t>T9LN20243206N000002009</t>
  </si>
  <si>
    <t>YB9LN20243206369668</t>
  </si>
  <si>
    <t>P9LN20243206N000000359</t>
  </si>
  <si>
    <t>张烈骏</t>
  </si>
  <si>
    <t>通州区十总镇志新村23、26组</t>
  </si>
  <si>
    <t>330622****10</t>
  </si>
  <si>
    <t>1899****8</t>
  </si>
  <si>
    <t>Q9LN32062024N00000107700</t>
  </si>
  <si>
    <t>T9LN20243206N000000763</t>
  </si>
  <si>
    <t>YB9LN20243206411717</t>
  </si>
  <si>
    <t>P9LN20243206N000000362</t>
  </si>
  <si>
    <t>钟亦明</t>
  </si>
  <si>
    <t>通州区十总镇志新村34、38-40、46组</t>
  </si>
  <si>
    <t>330623****19</t>
  </si>
  <si>
    <t>1329****3</t>
  </si>
  <si>
    <t>Q9LN32062024N00000107800</t>
  </si>
  <si>
    <t>T9LN20243206N000000764</t>
  </si>
  <si>
    <t>YB9LN20243206958454</t>
  </si>
  <si>
    <t>P9LN20243206N000000366</t>
  </si>
  <si>
    <t>董祥</t>
  </si>
  <si>
    <t>通州区十总镇志新村9、10、26、30组</t>
  </si>
  <si>
    <t>330623****16</t>
  </si>
  <si>
    <t>1876****5</t>
  </si>
  <si>
    <t>Q9LN32062024N00000107900</t>
  </si>
  <si>
    <t>T9LN20243206N000000765</t>
  </si>
  <si>
    <t>YB9LN20243206348062</t>
  </si>
  <si>
    <t>陈月</t>
  </si>
  <si>
    <t>P9LN20243206N000000370</t>
  </si>
  <si>
    <t>曹建华</t>
  </si>
  <si>
    <t>通州区十总镇志新村32-37、40组</t>
  </si>
  <si>
    <t>320624****33</t>
  </si>
  <si>
    <t>1391****7</t>
  </si>
  <si>
    <t>Q9LN32062024N00000108000</t>
  </si>
  <si>
    <t>T9LN20243206N000000766</t>
  </si>
  <si>
    <t>YB9LN20243206331689</t>
  </si>
  <si>
    <t>2024.5.15</t>
  </si>
  <si>
    <t>曹晓雯</t>
  </si>
  <si>
    <t>07386772</t>
  </si>
  <si>
    <t>P9LN20243206N000000382</t>
  </si>
  <si>
    <t>徐娟</t>
  </si>
  <si>
    <t>通州区十总镇志新村3组</t>
  </si>
  <si>
    <t>320624****25</t>
  </si>
  <si>
    <t>Q9LN32062024N00000108100</t>
  </si>
  <si>
    <t>T9LN20243206N000000767</t>
  </si>
  <si>
    <t>YB9LN20243206608474</t>
  </si>
  <si>
    <t>P9LN20243206N000000548</t>
  </si>
  <si>
    <t>通州区十总镇志新村31、43-45组402亩，迎阳村45组100亩</t>
  </si>
  <si>
    <t>1317****2</t>
  </si>
  <si>
    <t>Q9LN32062024N00000108200</t>
  </si>
  <si>
    <t>T9LN20243206N000000768</t>
  </si>
  <si>
    <t>YB9LN20243206617901</t>
  </si>
  <si>
    <t>2024.5.23/2024.5.23</t>
  </si>
  <si>
    <t>5487.3/1365</t>
  </si>
  <si>
    <t>颜子寿/颜子寿</t>
  </si>
  <si>
    <t>57652891/12660327</t>
  </si>
  <si>
    <t>P9LN20243206N000001654</t>
  </si>
  <si>
    <t>葛红彬</t>
  </si>
  <si>
    <t>通州区十总镇渡海亭村3等组</t>
  </si>
  <si>
    <t>320683****59</t>
  </si>
  <si>
    <t>1830****8</t>
  </si>
  <si>
    <t>Q9LN32062024N00000289200</t>
  </si>
  <si>
    <t>T9LN20243206N000002299</t>
  </si>
  <si>
    <t>YB9LN20243206203935</t>
  </si>
  <si>
    <t>P9LN20243206N000000551</t>
  </si>
  <si>
    <t>张汉军</t>
  </si>
  <si>
    <t>通州区十总镇二爻居2组347亩,迎阳村27、28、30组153.5亩</t>
  </si>
  <si>
    <t>Q9LN32062024N00000108300</t>
  </si>
  <si>
    <t>T9LN20243206N000000769</t>
  </si>
  <si>
    <t>YB9LN20243206581215</t>
  </si>
  <si>
    <t>2024.5.15/
2024.5.23</t>
  </si>
  <si>
    <t>2095.27/
21309.02</t>
  </si>
  <si>
    <t>张汉军/顾陆焱</t>
  </si>
  <si>
    <t>43784235/02691898</t>
  </si>
  <si>
    <t>P9LN20243206N000000554</t>
  </si>
  <si>
    <t>钟士钱</t>
  </si>
  <si>
    <t>通州区十总镇二爻居40组560亩,志新村27、34、38、39、46组444亩</t>
  </si>
  <si>
    <t>411526****76</t>
  </si>
  <si>
    <t>1861****7</t>
  </si>
  <si>
    <t>Q9LN32062024N00000108400</t>
  </si>
  <si>
    <t>T9LN20243206N000000770</t>
  </si>
  <si>
    <t>YB9LN20243206268271</t>
  </si>
  <si>
    <t>2024.5.18/
2024.5.23</t>
  </si>
  <si>
    <t>6060.6/
21309.02</t>
  </si>
  <si>
    <t>钟士钱/
顾陆焱</t>
  </si>
  <si>
    <t>80212268/02691898</t>
  </si>
  <si>
    <t>P9LN20243206N000000402</t>
  </si>
  <si>
    <t>郭扣闩</t>
  </si>
  <si>
    <t>通州区十总镇季庄村25-30组</t>
  </si>
  <si>
    <t>1871****8</t>
  </si>
  <si>
    <t>Q9LN32062024N00000157000</t>
  </si>
  <si>
    <t>T9LN20243206N000001186</t>
  </si>
  <si>
    <t>YB9LN20243206929872</t>
  </si>
  <si>
    <t>P9LN20243206N000000405</t>
  </si>
  <si>
    <t>张晓阳</t>
  </si>
  <si>
    <t>通州区十总镇季庄村17、18组</t>
  </si>
  <si>
    <t>320624****79</t>
  </si>
  <si>
    <t>Q9LN32062024N00000157100</t>
  </si>
  <si>
    <t>T9LN20243206N000001187</t>
  </si>
  <si>
    <t>YB9LN20243206847747</t>
  </si>
  <si>
    <t>2024.5.24/2024.8.27</t>
  </si>
  <si>
    <t>1378.65/
648.78</t>
  </si>
  <si>
    <t>13272337/44705721</t>
  </si>
  <si>
    <t>P9LN20243206N000000409</t>
  </si>
  <si>
    <t>周天军</t>
  </si>
  <si>
    <t>通州区十总镇季庄村1-3组</t>
  </si>
  <si>
    <t>320828****15</t>
  </si>
  <si>
    <t>1894****9</t>
  </si>
  <si>
    <t>Q9LN32062024N00000157200</t>
  </si>
  <si>
    <t>T9LN20243206N000001188</t>
  </si>
  <si>
    <t>YB9LN20243206438232</t>
  </si>
  <si>
    <t>P9LN20243206N000000412</t>
  </si>
  <si>
    <t>李明华</t>
  </si>
  <si>
    <t>通州区十总镇季庄村1、2、9、10组</t>
  </si>
  <si>
    <t>1530****3</t>
  </si>
  <si>
    <t>Q9LN32062024N00000157300</t>
  </si>
  <si>
    <t>T9LN20243206N000001189</t>
  </si>
  <si>
    <t>YB9LN20243206225435</t>
  </si>
  <si>
    <t>P9LN20243206N000002133</t>
  </si>
  <si>
    <t>昝新艳</t>
  </si>
  <si>
    <t>通州区十总镇季庄村15-17、19-21组510.5亩，育民村9组450亩</t>
  </si>
  <si>
    <t>320624****78</t>
  </si>
  <si>
    <t>1515****5</t>
  </si>
  <si>
    <t>Q9LN32062024N00000331400</t>
  </si>
  <si>
    <t>T9LN20243206N000002553</t>
  </si>
  <si>
    <t>YB9LN20243206924605</t>
  </si>
  <si>
    <t>2024.5.23/2024.5.24/2024.9.5</t>
  </si>
  <si>
    <t>6978/6006/126.83</t>
  </si>
  <si>
    <t>03067331/43025911/41446775</t>
  </si>
  <si>
    <t>P9LN20243206N000000558</t>
  </si>
  <si>
    <t>陈国华</t>
  </si>
  <si>
    <t>通州区十总镇迎阳村15组418亩，二爻居42组127亩</t>
  </si>
  <si>
    <t>Q9LN32062024N00000108500</t>
  </si>
  <si>
    <t>T9LN20243206N000000771</t>
  </si>
  <si>
    <t>YB9LN20243206819738</t>
  </si>
  <si>
    <t>2024.5.22/
2024.5.23</t>
  </si>
  <si>
    <t>5705.7/
21309.02</t>
  </si>
  <si>
    <t>花久久/顾陆焱</t>
  </si>
  <si>
    <t>00739318/02691898</t>
  </si>
  <si>
    <t>P9LN20243206N000000561</t>
  </si>
  <si>
    <t>徐锡荣</t>
  </si>
  <si>
    <t>通州区十总镇迎阳村25等组484.19亩，二爻居31组16亩</t>
  </si>
  <si>
    <t>1516****3</t>
  </si>
  <si>
    <t>Q9LN32062024N00000108600</t>
  </si>
  <si>
    <t>T9LN20243206N000000772</t>
  </si>
  <si>
    <t>YB9LN20243206656163</t>
  </si>
  <si>
    <t>P9LN20243206N000002115</t>
  </si>
  <si>
    <t>张尧兵</t>
  </si>
  <si>
    <t>通州区十总镇育民村37组</t>
  </si>
  <si>
    <t>320624****52</t>
  </si>
  <si>
    <t>6661****</t>
  </si>
  <si>
    <t>Q9LN32062024N00000332500</t>
  </si>
  <si>
    <t>T9LN20243206N000002564</t>
  </si>
  <si>
    <t>YB9LN20243206978113</t>
  </si>
  <si>
    <t>P9LN20243206N000002130</t>
  </si>
  <si>
    <t>南通市通州区育民粮食种植专业合作社</t>
  </si>
  <si>
    <t>通州区十总镇育民村14等组</t>
  </si>
  <si>
    <t>933206****8Y</t>
  </si>
  <si>
    <t>1599****9</t>
  </si>
  <si>
    <t>Q9LN32062024N00000331500</t>
  </si>
  <si>
    <t>T9LN20243206N000002554</t>
  </si>
  <si>
    <t>YB9LN20243206639122</t>
  </si>
  <si>
    <t>P9LN20243206N000000959</t>
  </si>
  <si>
    <t>葛培军</t>
  </si>
  <si>
    <t>通州区十总镇骑北村7组</t>
  </si>
  <si>
    <t>320683****57</t>
  </si>
  <si>
    <t>1807****8</t>
  </si>
  <si>
    <t>Q9LN32062024N00000251800</t>
  </si>
  <si>
    <t>T9LN20243206N000002010</t>
  </si>
  <si>
    <t>YB9LN20243206291264</t>
  </si>
  <si>
    <t>06515391</t>
  </si>
  <si>
    <t>P9LN20243206N000000961</t>
  </si>
  <si>
    <t>周浩</t>
  </si>
  <si>
    <t>通州区十总镇爱民村11-16组415.67亩,骑北村21-24组319亩</t>
  </si>
  <si>
    <t>320683****52</t>
  </si>
  <si>
    <t>1305****2</t>
  </si>
  <si>
    <t>Q9LN32062024N00000251900</t>
  </si>
  <si>
    <t>T9LN20243206N000002011</t>
  </si>
  <si>
    <t>YB9LN20243206583425</t>
  </si>
  <si>
    <t>2024.5.28/2024.5.25/2024.7.30</t>
  </si>
  <si>
    <t>4354/
49747.02/1</t>
  </si>
  <si>
    <t>周浩/徐陈冰/张伟</t>
  </si>
  <si>
    <t>07871387/06673919/81367954</t>
  </si>
  <si>
    <t>P9LN20243206N000000964</t>
  </si>
  <si>
    <t>刘友华</t>
  </si>
  <si>
    <t>通州区十总镇骑北村15、17、18组</t>
  </si>
  <si>
    <t>320624****69</t>
  </si>
  <si>
    <t>Q9LN32062024N00000252000</t>
  </si>
  <si>
    <t>T9LN20243206N000002012</t>
  </si>
  <si>
    <t>YB9LN20243206939592</t>
  </si>
  <si>
    <t>P9LN20243206N000000566</t>
  </si>
  <si>
    <t>通州区十总镇迎阳村49组</t>
  </si>
  <si>
    <t>1893****0</t>
  </si>
  <si>
    <t>Q9LN32062024N00000108700</t>
  </si>
  <si>
    <t>T9LN20243206N000000773</t>
  </si>
  <si>
    <t>YB9LN20243206123942</t>
  </si>
  <si>
    <t>P9LN20243206N000000569</t>
  </si>
  <si>
    <t>徐圣明</t>
  </si>
  <si>
    <t>通州区十总镇于家坝村3-7组</t>
  </si>
  <si>
    <t>1525****4</t>
  </si>
  <si>
    <t>Q9LN32062024N00000108800</t>
  </si>
  <si>
    <t>T9LN20243206N000000774</t>
  </si>
  <si>
    <t>YB9LN20243206145350</t>
  </si>
  <si>
    <t>2024.6.8</t>
  </si>
  <si>
    <t>徐维新</t>
  </si>
  <si>
    <t>P9LN20243206N000000573</t>
  </si>
  <si>
    <t>张建</t>
  </si>
  <si>
    <t>通州区十总镇于家坝村39、42-43组</t>
  </si>
  <si>
    <t>320683****13</t>
  </si>
  <si>
    <t>Q9LN32062024N00000108900</t>
  </si>
  <si>
    <t>T9LN20243206N000000775</t>
  </si>
  <si>
    <t>YB9LN20243206339624</t>
  </si>
  <si>
    <t>2024.6.11</t>
  </si>
  <si>
    <t>P9LN20243206N000000575</t>
  </si>
  <si>
    <t>张达明</t>
  </si>
  <si>
    <t>通州区十总镇于家坝村1、3、5组</t>
  </si>
  <si>
    <t>1391****1</t>
  </si>
  <si>
    <t>Q9LN32062024N00000109000</t>
  </si>
  <si>
    <t>T9LN20243206N000000776</t>
  </si>
  <si>
    <t>YB9LN20243206790334</t>
  </si>
  <si>
    <t>张海兵</t>
  </si>
  <si>
    <t>P9LN20243206N000000576</t>
  </si>
  <si>
    <t>奚建锋</t>
  </si>
  <si>
    <t>通州区十总镇于家坝村7、8、39组</t>
  </si>
  <si>
    <t>1516****7</t>
  </si>
  <si>
    <t>Q9LN32062024N00000109100</t>
  </si>
  <si>
    <t>T9LN20243206N000000777</t>
  </si>
  <si>
    <t>YB9LN20243206711138</t>
  </si>
  <si>
    <t>P9LN20243206N000000577</t>
  </si>
  <si>
    <t>葛蒋华</t>
  </si>
  <si>
    <t>通州区十总镇双墩村30-32组487亩，于家坝村4、9-22组156.8亩</t>
  </si>
  <si>
    <t>Q9LN32062024N00000109200</t>
  </si>
  <si>
    <t>T9LN20243206N000000778</t>
  </si>
  <si>
    <t>YB9LN20243206857768</t>
  </si>
  <si>
    <t>2024.6.13/2024.6.20</t>
  </si>
  <si>
    <t>2140.32/
6647.55</t>
  </si>
  <si>
    <t>48190883/86094362</t>
  </si>
  <si>
    <t>P9LN20243206N000000578</t>
  </si>
  <si>
    <t>通州区十总镇于家坝村4、9-22组</t>
  </si>
  <si>
    <t>Q9LN32062024N00000109300</t>
  </si>
  <si>
    <t>T9LN20243206N000000779</t>
  </si>
  <si>
    <t>YB9LN20243206914159</t>
  </si>
  <si>
    <t>P9LN20243206N000000579</t>
  </si>
  <si>
    <t>通州区十总镇于家坝村12-15组</t>
  </si>
  <si>
    <t>Q9LN32062024N00000109400</t>
  </si>
  <si>
    <t>T9LN20243206N000000780</t>
  </si>
  <si>
    <t>YB9LN20243206422945</t>
  </si>
  <si>
    <t>P9LN20243206N000000580</t>
  </si>
  <si>
    <t>通州区十总镇于家坝村19、39组</t>
  </si>
  <si>
    <t>320683****17</t>
  </si>
  <si>
    <t>1533****6</t>
  </si>
  <si>
    <t>Q9LN32062024N00000109500</t>
  </si>
  <si>
    <t>T9LN20243206N000000781</t>
  </si>
  <si>
    <t>YB9LN20243206474881</t>
  </si>
  <si>
    <t>P9LN20243206N000000751</t>
  </si>
  <si>
    <t>朱葛梁</t>
  </si>
  <si>
    <t>通州区十总镇新雁村38组357亩,于家坝村39等组154亩，上雁村36、37组64.76亩</t>
  </si>
  <si>
    <t>Q9LN32062024N00000109600</t>
  </si>
  <si>
    <t>T9LN20243206N000000782</t>
  </si>
  <si>
    <t>YB9LN20243206589731</t>
  </si>
  <si>
    <t>2024.5.29/2024.5.24/
2024.5.29</t>
  </si>
  <si>
    <t>2102.1/57349.52/4873.05</t>
  </si>
  <si>
    <t>朱葛梁/曹菲菲/
朱葛梁</t>
  </si>
  <si>
    <t>78374969/11238343/97511391</t>
  </si>
  <si>
    <t>P9LN20243206N000000581</t>
  </si>
  <si>
    <t>季明</t>
  </si>
  <si>
    <t>通州区十总镇柏树墩村12组</t>
  </si>
  <si>
    <t>Q9LN32062024N00000109700</t>
  </si>
  <si>
    <t>T9LN20243206N000000783</t>
  </si>
  <si>
    <t>YB9LN20243206424303</t>
  </si>
  <si>
    <t>冒瑞祥</t>
  </si>
  <si>
    <t>P9LN20243206N000000582</t>
  </si>
  <si>
    <t>王有明</t>
  </si>
  <si>
    <t>通州区十总镇于家坝村19-33、39组</t>
  </si>
  <si>
    <t>321083****91</t>
  </si>
  <si>
    <t>Q9LN32062024N00000109800</t>
  </si>
  <si>
    <t>T9LN20243206N000000784</t>
  </si>
  <si>
    <t>YB9LN20243206434353</t>
  </si>
  <si>
    <t>2024.6.11/2024.6.16</t>
  </si>
  <si>
    <t>15465.85/
0.01</t>
  </si>
  <si>
    <t>56702252/70563314</t>
  </si>
  <si>
    <t>P9LN20243206N000000583</t>
  </si>
  <si>
    <t>徐建</t>
  </si>
  <si>
    <t>通州区十总镇志新村4组</t>
  </si>
  <si>
    <t>1350****8</t>
  </si>
  <si>
    <t>Q9LN32062024N00000109900</t>
  </si>
  <si>
    <t>T9LN20243206N000000785</t>
  </si>
  <si>
    <t>YB9LN20243206305183</t>
  </si>
  <si>
    <t>2024.5.14</t>
  </si>
  <si>
    <t>孙云</t>
  </si>
  <si>
    <t>P9LN20243206N000000584</t>
  </si>
  <si>
    <t>丁聪</t>
  </si>
  <si>
    <t>通州区十总镇新雁村22-26组339亩,双墩村21、22、25等组160亩</t>
  </si>
  <si>
    <t>1891****5</t>
  </si>
  <si>
    <t>Q9LN32062024N00000110000</t>
  </si>
  <si>
    <t>T9LN20243206N000000786</t>
  </si>
  <si>
    <t>YB9LN20243206431716</t>
  </si>
  <si>
    <t>2024.5.26/2024.6.15</t>
  </si>
  <si>
    <t>37638.55/
2184</t>
  </si>
  <si>
    <t>季亚楠/
江传云</t>
  </si>
  <si>
    <t>83235361/81919302</t>
  </si>
  <si>
    <t>P9LN20243206N000000399</t>
  </si>
  <si>
    <t>通州区十总镇柏树墩村1等组</t>
  </si>
  <si>
    <t>Q9LN32062024N00000110100</t>
  </si>
  <si>
    <t>T9LN20243206N000000787</t>
  </si>
  <si>
    <t>YB9LN20243206752848</t>
  </si>
  <si>
    <t>江传云</t>
  </si>
  <si>
    <t>P9LN20243206N000002295</t>
  </si>
  <si>
    <t>葛建</t>
  </si>
  <si>
    <t>通州区十总镇爱民村九组</t>
  </si>
  <si>
    <t>1321****5</t>
  </si>
  <si>
    <t>Q9LN32062024N00000336700</t>
  </si>
  <si>
    <t>T9LN20243206N000002595</t>
  </si>
  <si>
    <t>YB9LN20243206698168</t>
  </si>
  <si>
    <t>P9LN20243206N000000966</t>
  </si>
  <si>
    <t>徐新峰</t>
  </si>
  <si>
    <t>通州区十总镇爱民村1、3、5、8、9组540.81亩，张沙村5组30.1亩，骑北村18、20组48.27亩</t>
  </si>
  <si>
    <t>Q9LN32062024N00000252100</t>
  </si>
  <si>
    <t>T9LN20243206N000002013</t>
  </si>
  <si>
    <t>YB9LN20243206308144</t>
  </si>
  <si>
    <t>2024.5.25/2024.5.24/2024.5.24</t>
  </si>
  <si>
    <t>49747.02/
48605/
658.9</t>
  </si>
  <si>
    <t>徐陈冰/
季田丽/
徐新峰</t>
  </si>
  <si>
    <t>06673919/38029912/33533348</t>
  </si>
  <si>
    <t>P9LN20243206N000000968</t>
  </si>
  <si>
    <t>姜葛建</t>
  </si>
  <si>
    <t>通州区十总镇上雁村8、9、10、13组207.79亩,爱民村18组50.73亩，新雁村13组35.12亩</t>
  </si>
  <si>
    <t>Q9LN32062024N00000252200</t>
  </si>
  <si>
    <t>T9LN20243206N000002014</t>
  </si>
  <si>
    <t>YB9LN20243206603053</t>
  </si>
  <si>
    <t>2024.5.24/
2024.5.25/2024.5.26/2024.7.30</t>
  </si>
  <si>
    <t>57349.52/
49747.02/
37638.55/1</t>
  </si>
  <si>
    <t>曹菲菲/
徐陈冰/季亚楠/张伟</t>
  </si>
  <si>
    <t>11238343/06673919/83235361/81367954</t>
  </si>
  <si>
    <t>P9LN20243206N000002126</t>
  </si>
  <si>
    <t>樊丽华</t>
  </si>
  <si>
    <t>通州区十总镇爱民村33、35、37、39组703.88亩，上雁村7、9、11组60.17亩，育民村18组24亩</t>
  </si>
  <si>
    <t>320683****68</t>
  </si>
  <si>
    <t>1951****5</t>
  </si>
  <si>
    <t>Q9LN32062024N00000331600</t>
  </si>
  <si>
    <t>T9LN20243206N000002555</t>
  </si>
  <si>
    <t>YB9LN20243206722216</t>
  </si>
  <si>
    <t>2024.5.24/
2024.5.25/2024.5.29</t>
  </si>
  <si>
    <t>57349.52/
49747.02/30139.2</t>
  </si>
  <si>
    <t>曹菲菲/
徐陈冰/葛琴俐</t>
  </si>
  <si>
    <t>11238343/06673919/55003000</t>
  </si>
  <si>
    <t>P9LN20243206N000000971</t>
  </si>
  <si>
    <t>陈周保</t>
  </si>
  <si>
    <t>通州区十总镇爱民村17、19、24组</t>
  </si>
  <si>
    <t>Q9LN32062024N00000252300</t>
  </si>
  <si>
    <t>T9LN20243206N000002015</t>
  </si>
  <si>
    <t>YB9LN20243206682975</t>
  </si>
  <si>
    <t>P9LN20243206N000002123</t>
  </si>
  <si>
    <t>曹保东</t>
  </si>
  <si>
    <t>通州区十总镇育民村1-6、12等组930亩，爱民村32等组203.67亩，新雁村13-17、19组331.3亩</t>
  </si>
  <si>
    <t>342622****92</t>
  </si>
  <si>
    <t>1366****0</t>
  </si>
  <si>
    <t>Q9LN32062024N00000331700</t>
  </si>
  <si>
    <t>T9LN20243206N000002556</t>
  </si>
  <si>
    <t>YB9LN20243206537250</t>
  </si>
  <si>
    <t>2024.5.25/
2024.5.29/2024.5.26</t>
  </si>
  <si>
    <t>49747.02/
30139.2/37638.55</t>
  </si>
  <si>
    <t>徐陈冰/葛琴俐/季亚楠</t>
  </si>
  <si>
    <t>06673919/55003000/83235361</t>
  </si>
  <si>
    <t>P9LN20243206N000000972</t>
  </si>
  <si>
    <t>陆建华</t>
  </si>
  <si>
    <t>通州区十总镇爱民村36等组161.89亩，上雁村2、3组122.23亩</t>
  </si>
  <si>
    <t>1338****6</t>
  </si>
  <si>
    <t>Q9LN32062024N00000252400</t>
  </si>
  <si>
    <t>T9LN20243206N000002016</t>
  </si>
  <si>
    <t>YB9LN20243206409276</t>
  </si>
  <si>
    <t>2024.5.24/
2024.5.25</t>
  </si>
  <si>
    <t>57349.52/
49747.02</t>
  </si>
  <si>
    <t>曹菲菲/
徐陈冰</t>
  </si>
  <si>
    <t>11238343/06673919</t>
  </si>
  <si>
    <t>P9LN20243206N000000974</t>
  </si>
  <si>
    <t>葛成新</t>
  </si>
  <si>
    <t>通州区十总镇爱民村20-22组430.42亩，上雁村1、3-5、7、9、11组287.57亩</t>
  </si>
  <si>
    <t>Q9LN32062024N00000252500</t>
  </si>
  <si>
    <t>T9LN20243206N000002017</t>
  </si>
  <si>
    <t>YB9LN20243206795871</t>
  </si>
  <si>
    <t>P9LN20243206N000000415</t>
  </si>
  <si>
    <t>陈佐怀</t>
  </si>
  <si>
    <t>通州区十总镇岸西村18-23组</t>
  </si>
  <si>
    <t>320683****98</t>
  </si>
  <si>
    <t>Q9LN32062024N00000157400</t>
  </si>
  <si>
    <t>T9LN20243206N000001190</t>
  </si>
  <si>
    <t>YB9LN20243206924864</t>
  </si>
  <si>
    <t>P9LN20243206N000000418</t>
  </si>
  <si>
    <t>吴燕军</t>
  </si>
  <si>
    <t>通州区十总镇岸西村28、30、32组</t>
  </si>
  <si>
    <t>1893****9</t>
  </si>
  <si>
    <t>Q9LN32062024N00000157500</t>
  </si>
  <si>
    <t>T9LN20243206N000001191</t>
  </si>
  <si>
    <t>YB9LN20243206254805</t>
  </si>
  <si>
    <t>P9LN20243206N000002121</t>
  </si>
  <si>
    <t>通州区十总镇穗丰家庭农场</t>
  </si>
  <si>
    <t>通州区十总镇岸西村24、26、29、30组339.75亩，育民村24组58亩</t>
  </si>
  <si>
    <t>923206****2R</t>
  </si>
  <si>
    <t>Q9LN32062024N00000331800</t>
  </si>
  <si>
    <t>T9LN20243206N000002557</t>
  </si>
  <si>
    <t>YB9LN20243206721288</t>
  </si>
  <si>
    <t>2024.5.23/2024.5.29</t>
  </si>
  <si>
    <t>23159.18/
30139.2</t>
  </si>
  <si>
    <t>季亮/葛琴俐</t>
  </si>
  <si>
    <t>94286898/55003000</t>
  </si>
  <si>
    <t>P9LN20243206N000000420</t>
  </si>
  <si>
    <t>张余贝</t>
  </si>
  <si>
    <t>通州区十总镇岸西村三十五组</t>
  </si>
  <si>
    <t>342225****12</t>
  </si>
  <si>
    <t>1306****8</t>
  </si>
  <si>
    <t>Q9LN32062024N00000157600</t>
  </si>
  <si>
    <t>T9LN20243206N000001192</t>
  </si>
  <si>
    <t>YB9LN20243206472847</t>
  </si>
  <si>
    <t>P9LN20243206N000000422</t>
  </si>
  <si>
    <t>严新华</t>
  </si>
  <si>
    <t>通州区十总镇沧南居25组</t>
  </si>
  <si>
    <t>1506****1</t>
  </si>
  <si>
    <t>Q9LN32062024N00000157700</t>
  </si>
  <si>
    <t>T9LN20243206N000001193</t>
  </si>
  <si>
    <t>YB9LN20243206370454</t>
  </si>
  <si>
    <t>P9LN20243206N000000426</t>
  </si>
  <si>
    <t>祁艳均</t>
  </si>
  <si>
    <t>通州区十总镇沧南居18组</t>
  </si>
  <si>
    <t>Q9LN32062024N00000157800</t>
  </si>
  <si>
    <t>T9LN20243206N000001194</t>
  </si>
  <si>
    <t>YB9LN20243206709476</t>
  </si>
  <si>
    <t>P9LN20243206N000000428</t>
  </si>
  <si>
    <t>通州区十总镇沧南居15组</t>
  </si>
  <si>
    <t>1380****8</t>
  </si>
  <si>
    <t>Q9LN32062024N00000157900</t>
  </si>
  <si>
    <t>T9LN20243206N000001195</t>
  </si>
  <si>
    <t>YB9LN20243206621893</t>
  </si>
  <si>
    <t>P9LN20243206N000000430</t>
  </si>
  <si>
    <t>刘俊</t>
  </si>
  <si>
    <t>通州区十总镇沧南居22组</t>
  </si>
  <si>
    <t>1580****9</t>
  </si>
  <si>
    <t>Q9LN32062024N00000158000</t>
  </si>
  <si>
    <t>T9LN20243206N000001196</t>
  </si>
  <si>
    <t>YB9LN20243206997069</t>
  </si>
  <si>
    <t>P9LN20243206N000000433</t>
  </si>
  <si>
    <t>王刘根</t>
  </si>
  <si>
    <t>通州区十总镇沧南居1组</t>
  </si>
  <si>
    <t>320683****55</t>
  </si>
  <si>
    <t>1893****6</t>
  </si>
  <si>
    <t>Q9LN32062024N00000158100</t>
  </si>
  <si>
    <t>T9LN20243206N000001197</t>
  </si>
  <si>
    <t>YB9LN20243206708382</t>
  </si>
  <si>
    <t>P9LN20243206N000000437</t>
  </si>
  <si>
    <t>张美平</t>
  </si>
  <si>
    <t>通州区十总镇沧南居23组</t>
  </si>
  <si>
    <t>1475****2</t>
  </si>
  <si>
    <t>Q9LN32062024N00000158200</t>
  </si>
  <si>
    <t>T9LN20243206N000001198</t>
  </si>
  <si>
    <t>YB9LN20243206562641</t>
  </si>
  <si>
    <t>P9LN20243206N000000442</t>
  </si>
  <si>
    <t>王玉峰</t>
  </si>
  <si>
    <t>通州区十总镇沧南居4组</t>
  </si>
  <si>
    <t>1599****0</t>
  </si>
  <si>
    <t>Q9LN32062024N00000158300</t>
  </si>
  <si>
    <t>T9LN20243206N000001199</t>
  </si>
  <si>
    <t>YB9LN20243206693120</t>
  </si>
  <si>
    <t>P9LN20243206N000002116</t>
  </si>
  <si>
    <t>常义森</t>
  </si>
  <si>
    <t>通州区十总镇东场村12、13组186.39亩，五总居29组80亩</t>
  </si>
  <si>
    <t>320981****71</t>
  </si>
  <si>
    <t>1875****2</t>
  </si>
  <si>
    <t>Q9LN32062024N00000330000</t>
  </si>
  <si>
    <t>T9LN20243206N000002539</t>
  </si>
  <si>
    <t>YB9LN20243206739844</t>
  </si>
  <si>
    <t>2024.5.31/2024.5.27</t>
  </si>
  <si>
    <t>2544.22/73561.3</t>
  </si>
  <si>
    <t>葛晓菊/钟亚平</t>
  </si>
  <si>
    <t>85763413/39520369</t>
  </si>
  <si>
    <t>P9LN20243206N000002324</t>
  </si>
  <si>
    <t>顾夕锋</t>
  </si>
  <si>
    <t>通州区十总镇东场村24、25、28、29组</t>
  </si>
  <si>
    <t>320683****12</t>
  </si>
  <si>
    <t>1536****5</t>
  </si>
  <si>
    <t>Q9LN32062024N00000339700</t>
  </si>
  <si>
    <t>T9LN20243206N000002609</t>
  </si>
  <si>
    <t>YB9LN20243206843327</t>
  </si>
  <si>
    <t>P9LN20243206N000002122</t>
  </si>
  <si>
    <t>陈仕卫</t>
  </si>
  <si>
    <t>通州区十总镇东场村15-17组</t>
  </si>
  <si>
    <t>1323****8</t>
  </si>
  <si>
    <t>Q9LN32062024N00000330200</t>
  </si>
  <si>
    <t>T9LN20243206N000002541</t>
  </si>
  <si>
    <t>YB9LN20243206378619</t>
  </si>
  <si>
    <t>P9LN20243206N000002124</t>
  </si>
  <si>
    <t>张真国</t>
  </si>
  <si>
    <t>通州区十总镇东场村30、35组</t>
  </si>
  <si>
    <t>Q9LN32062024N00000330300</t>
  </si>
  <si>
    <t>T9LN20243206N000002542</t>
  </si>
  <si>
    <t>YB9LN20243206884299</t>
  </si>
  <si>
    <t>P9LN20243206N000002125</t>
  </si>
  <si>
    <t>钱卫兵</t>
  </si>
  <si>
    <t>通州区十总镇上雁村20、22、63、41、44组313.71亩，东场村36、42、43组191.26亩，五总居1、2组79亩</t>
  </si>
  <si>
    <t>Q9LN32062024N00000330400</t>
  </si>
  <si>
    <t>T9LN20243206N000002543</t>
  </si>
  <si>
    <t>YB9LN20243206523591</t>
  </si>
  <si>
    <t>2024.5.24/2024.5.24/
2024.5.27</t>
  </si>
  <si>
    <t>40921.2/
57349.52/
73561.3</t>
  </si>
  <si>
    <t>葛晓菊/曹菲菲/
钟亚平</t>
  </si>
  <si>
    <t>09941916/11238343/39520369</t>
  </si>
  <si>
    <t>P9LN20243206N000002127</t>
  </si>
  <si>
    <t>颜志荣</t>
  </si>
  <si>
    <t>通州区十总镇东场村5、6、9组</t>
  </si>
  <si>
    <t>1896****0</t>
  </si>
  <si>
    <t>Q9LN32062024N00000330500</t>
  </si>
  <si>
    <t>T9LN20243206N000002544</t>
  </si>
  <si>
    <t>YB9LN20243206676178</t>
  </si>
  <si>
    <t>P9LN20243206N000002129</t>
  </si>
  <si>
    <t>葛许锋</t>
  </si>
  <si>
    <t>通州区十总镇东场村24-26、37、40组</t>
  </si>
  <si>
    <t>1775****5</t>
  </si>
  <si>
    <t>Q9LN32062024N00000330600</t>
  </si>
  <si>
    <t>T9LN20243206N000002545</t>
  </si>
  <si>
    <t>YB9LN20243206896975</t>
  </si>
  <si>
    <t>P9LN20243206N000002131</t>
  </si>
  <si>
    <t>许云峰</t>
  </si>
  <si>
    <t>通州区十总镇东场村2、4、5组</t>
  </si>
  <si>
    <t>1537****6</t>
  </si>
  <si>
    <t>Q9LN32062024N00000330700</t>
  </si>
  <si>
    <t>T9LN20243206N000002546</t>
  </si>
  <si>
    <t>YB9LN20243206206011</t>
  </si>
  <si>
    <t>P9LN20243206N000002132</t>
  </si>
  <si>
    <t>谷莎莎</t>
  </si>
  <si>
    <t>通州区十总镇东场村21、22组</t>
  </si>
  <si>
    <t>320826****45</t>
  </si>
  <si>
    <t>1806****0</t>
  </si>
  <si>
    <t>Q9LN32062024N00000330800</t>
  </si>
  <si>
    <t>T9LN20243206N000002547</t>
  </si>
  <si>
    <t>YB9LN20243206337687</t>
  </si>
  <si>
    <t>P9LN20243206N000002134</t>
  </si>
  <si>
    <t>王海军</t>
  </si>
  <si>
    <t>通州区十总镇东场村20、22、23组145.85亩，上雁村11、13组100.56亩，五总居26、29、28、34、49组124亩</t>
  </si>
  <si>
    <t>1358****6</t>
  </si>
  <si>
    <t>Q9LN32062024N00000330900</t>
  </si>
  <si>
    <t>T9LN20243206N000002548</t>
  </si>
  <si>
    <t>YB9LN20243206844758</t>
  </si>
  <si>
    <t>P9LN20243206N000002135</t>
  </si>
  <si>
    <t>葛丽</t>
  </si>
  <si>
    <t>通州区十总镇东场村20、21组</t>
  </si>
  <si>
    <t>320683****80</t>
  </si>
  <si>
    <t>Q9LN32062024N00000331000</t>
  </si>
  <si>
    <t>T9LN20243206N000002549</t>
  </si>
  <si>
    <t>YB9LN20243206144722</t>
  </si>
  <si>
    <t>P9LN20243206N000002137</t>
  </si>
  <si>
    <t>葛永智</t>
  </si>
  <si>
    <t>通州区十总镇上雁村4-6、8、10、13、14组118.55亩，五总居33组53亩</t>
  </si>
  <si>
    <t>320624****71</t>
  </si>
  <si>
    <t>Q9LN32062024N00000331100</t>
  </si>
  <si>
    <t>T9LN20243206N000002550</t>
  </si>
  <si>
    <t>YB9LN20243206497969</t>
  </si>
  <si>
    <t>2024.5.24/
2024.5.27</t>
  </si>
  <si>
    <t>57349.52/
73561.3</t>
  </si>
  <si>
    <t>曹菲菲/
钟亚平</t>
  </si>
  <si>
    <t>11238343/39520369</t>
  </si>
  <si>
    <t>P9LN20243206N000001656</t>
  </si>
  <si>
    <t>张亚峰</t>
  </si>
  <si>
    <t>通州区十总镇渡海亭村2-5、11等组</t>
  </si>
  <si>
    <t>Q9LN32062024N00000289300</t>
  </si>
  <si>
    <t>T9LN20243206N000002300</t>
  </si>
  <si>
    <t>YB9LN20243206941363</t>
  </si>
  <si>
    <t>P9LN20243206N000001657</t>
  </si>
  <si>
    <t>高彦</t>
  </si>
  <si>
    <t>通州区十总镇五总居46-49组220亩,渡海亭村10、14、15等组170亩</t>
  </si>
  <si>
    <t>320623****18</t>
  </si>
  <si>
    <t>1875****8</t>
  </si>
  <si>
    <t>Q9LN32062024N00000289400</t>
  </si>
  <si>
    <t>T9LN20243206N000002301</t>
  </si>
  <si>
    <t>YB9LN20243206970742</t>
  </si>
  <si>
    <t>2024.5.28/2024.5.27</t>
  </si>
  <si>
    <t>37073.4/73561.3</t>
  </si>
  <si>
    <t>葛倩倩/钟亚平</t>
  </si>
  <si>
    <t>15847965/39520369</t>
  </si>
  <si>
    <t>P9LN20243206N000001661</t>
  </si>
  <si>
    <t>通州区十总镇新东种植场</t>
  </si>
  <si>
    <t>通州区十总镇渡海亭村8等组</t>
  </si>
  <si>
    <t>923206****18</t>
  </si>
  <si>
    <t>Q9LN32062024N00000289600</t>
  </si>
  <si>
    <t>T9LN20243206N000002303</t>
  </si>
  <si>
    <t>YB9LN20243206557449</t>
  </si>
  <si>
    <t>P9LN20243206N000001664</t>
  </si>
  <si>
    <t>卞锦洋</t>
  </si>
  <si>
    <t>通州区十总镇渡海亭村10组</t>
  </si>
  <si>
    <t>320624****94</t>
  </si>
  <si>
    <t>1995****2</t>
  </si>
  <si>
    <t>Q9LN32062024N00000289700</t>
  </si>
  <si>
    <t>T9LN20243206N000002304</t>
  </si>
  <si>
    <t>YB9LN20243206793146</t>
  </si>
  <si>
    <t>P9LN20243206N000003516</t>
  </si>
  <si>
    <t>盛秀芳</t>
  </si>
  <si>
    <t>通州区十总镇骑岸居五等组456.85亩，岸西村二十五组279.86亩</t>
  </si>
  <si>
    <t>342622****20</t>
  </si>
  <si>
    <t>Q9LN32062024N00000500200</t>
  </si>
  <si>
    <t>T9LN20243206N000004019</t>
  </si>
  <si>
    <t>YB9LN20243206410846</t>
  </si>
  <si>
    <t>2024.5.24/2024.5.23</t>
  </si>
  <si>
    <t>12934.93/
23159.18</t>
  </si>
  <si>
    <t>刘莉/季亮</t>
  </si>
  <si>
    <t>25354912/94286898</t>
  </si>
  <si>
    <t>P9LN20243206N000003523</t>
  </si>
  <si>
    <t>通州区十总镇熙洋家庭农场</t>
  </si>
  <si>
    <t>通州区十总镇骑岸居十四等组</t>
  </si>
  <si>
    <t>923206****4C</t>
  </si>
  <si>
    <t>Q9LN32062024N00000492900</t>
  </si>
  <si>
    <t>T9LN20243206N000003963</t>
  </si>
  <si>
    <t>YB9LN20243206482842</t>
  </si>
  <si>
    <t>P9LN20243206N000001666</t>
  </si>
  <si>
    <t>洪勇</t>
  </si>
  <si>
    <t>通州区十总镇骑北村3、12组</t>
  </si>
  <si>
    <t>342622****16</t>
  </si>
  <si>
    <t>1860****2</t>
  </si>
  <si>
    <t>Q9LN32062024N00000289800</t>
  </si>
  <si>
    <t>T9LN20243206N000002305</t>
  </si>
  <si>
    <t>YB9LN20243206180784</t>
  </si>
  <si>
    <t>P9LN20243206N000002114</t>
  </si>
  <si>
    <t>葛春明</t>
  </si>
  <si>
    <t>通州区十总镇骑北村5等组</t>
  </si>
  <si>
    <t>1585****9</t>
  </si>
  <si>
    <t>Q9LN32062024N00000332200</t>
  </si>
  <si>
    <t>T9LN20243206N000002561</t>
  </si>
  <si>
    <t>YB9LN20243206281729</t>
  </si>
  <si>
    <t>P9LN20243206N000000977</t>
  </si>
  <si>
    <t>曹葛峰</t>
  </si>
  <si>
    <t>通州区十总镇上雁村39组</t>
  </si>
  <si>
    <t>1586****6</t>
  </si>
  <si>
    <t>Q9LN32062024N00000252600</t>
  </si>
  <si>
    <t>T9LN20243206N000002018</t>
  </si>
  <si>
    <t>YB9LN20243206278063</t>
  </si>
  <si>
    <t>P9LN20243206N000003517</t>
  </si>
  <si>
    <t>通州区十总镇建丽家庭农场</t>
  </si>
  <si>
    <t>通州区十总镇上雁村13、46、50、52-55、60组313.35亩，五总居51、56、57组174亩</t>
  </si>
  <si>
    <t>923206****XJ</t>
  </si>
  <si>
    <t>1381****1</t>
  </si>
  <si>
    <t>Q9LN32062024N00000501200</t>
  </si>
  <si>
    <t>T9LN20243206N000004029</t>
  </si>
  <si>
    <t>YB9LN20243206288510</t>
  </si>
  <si>
    <t>P9LN20243206N000000978</t>
  </si>
  <si>
    <t>刘亚琴</t>
  </si>
  <si>
    <t>通州区十总镇上雁村17-20、22组</t>
  </si>
  <si>
    <t>320624****81</t>
  </si>
  <si>
    <t>1380****0</t>
  </si>
  <si>
    <t>Q9LN32062024N00000252700</t>
  </si>
  <si>
    <t>T9LN20243206N000002019</t>
  </si>
  <si>
    <t>YB9LN20243206614060</t>
  </si>
  <si>
    <t>P9LN20243206N000002338</t>
  </si>
  <si>
    <t>王建峰</t>
  </si>
  <si>
    <t>通州区十总镇五总居52组109亩,上雁村42、43组31.9亩</t>
  </si>
  <si>
    <t>1506****0</t>
  </si>
  <si>
    <t>Q9LN32062024N00000348700</t>
  </si>
  <si>
    <t>T9LN20243206N000002654</t>
  </si>
  <si>
    <t>YB9LN20243206312765</t>
  </si>
  <si>
    <t>P9LN20243206N000000980</t>
  </si>
  <si>
    <t>胡勇生</t>
  </si>
  <si>
    <t>通州区十总镇上雁村23-25、28-31、33、35、38、39组</t>
  </si>
  <si>
    <t>1785****3</t>
  </si>
  <si>
    <t>Q9LN32062024N00000252800</t>
  </si>
  <si>
    <t>T9LN20243206N000002020</t>
  </si>
  <si>
    <t>YB9LN20243206385516</t>
  </si>
  <si>
    <t>P9LN20243206N000001668</t>
  </si>
  <si>
    <t>苏培培</t>
  </si>
  <si>
    <t>通州区十总镇上雁村15、16、32、61、62组</t>
  </si>
  <si>
    <t>320683****87</t>
  </si>
  <si>
    <t>1360****4</t>
  </si>
  <si>
    <t>Q9LN32062024N00000289900</t>
  </si>
  <si>
    <t>T9LN20243206N000002306</t>
  </si>
  <si>
    <t>YB9LN20243206870738</t>
  </si>
  <si>
    <t>P9LN20243206N000000983</t>
  </si>
  <si>
    <t>梁建法</t>
  </si>
  <si>
    <t>通州区十总镇上雁村41-45组</t>
  </si>
  <si>
    <t>1351****3</t>
  </si>
  <si>
    <t>Q9LN32062024N00000252900</t>
  </si>
  <si>
    <t>T9LN20243206N000002021</t>
  </si>
  <si>
    <t>YB9LN20243206594826</t>
  </si>
  <si>
    <t>P9LN20243206N000002297</t>
  </si>
  <si>
    <t>钱亦伟</t>
  </si>
  <si>
    <t>通州区十总镇上雁村30组</t>
  </si>
  <si>
    <t>320683****74</t>
  </si>
  <si>
    <t>1565****3</t>
  </si>
  <si>
    <t>Q9LN32062024N00000336800</t>
  </si>
  <si>
    <t>T9LN20243206N000002596</t>
  </si>
  <si>
    <t>YB9LN20243206864572</t>
  </si>
  <si>
    <t>P9LN20243206N000000401</t>
  </si>
  <si>
    <t>杨学云</t>
  </si>
  <si>
    <t>通州区十总镇双墩村10等组</t>
  </si>
  <si>
    <t>320624****64</t>
  </si>
  <si>
    <t>Q9LN32062024N00000110200</t>
  </si>
  <si>
    <t>T9LN20243206N000000788</t>
  </si>
  <si>
    <t>YB9LN20243206282024</t>
  </si>
  <si>
    <t>邱国建</t>
  </si>
  <si>
    <t>P9LN20243206N000001670</t>
  </si>
  <si>
    <t>张亚均</t>
  </si>
  <si>
    <t>通州区十总镇五总居44、45、50、53、55、58组249.2亩，渡海亭村34组26.8亩</t>
  </si>
  <si>
    <t>1322****9</t>
  </si>
  <si>
    <t>Q9LN32062024N00000290000</t>
  </si>
  <si>
    <t>T9LN20243206N000002307</t>
  </si>
  <si>
    <t>YB9LN20243206623694</t>
  </si>
  <si>
    <t>P9LN20243206N000000985</t>
  </si>
  <si>
    <t>葛空军</t>
  </si>
  <si>
    <t>通州区十总镇五总居41、42组</t>
  </si>
  <si>
    <t>1801****6</t>
  </si>
  <si>
    <t>Q9LN32062024N00000253000</t>
  </si>
  <si>
    <t>T9LN20243206N000002022</t>
  </si>
  <si>
    <t>YB9LN20243206629749</t>
  </si>
  <si>
    <t>P9LN20243206N000000988</t>
  </si>
  <si>
    <t>葛锦峰</t>
  </si>
  <si>
    <t>通州区十总镇五总居1-3、8、17组</t>
  </si>
  <si>
    <t>1779****1</t>
  </si>
  <si>
    <t>Q9LN32062024N00000253100</t>
  </si>
  <si>
    <t>T9LN20243206N000002023</t>
  </si>
  <si>
    <t>YB9LN20243206149969</t>
  </si>
  <si>
    <t>P9LN20243206N000000991</t>
  </si>
  <si>
    <t>葛彬</t>
  </si>
  <si>
    <t>通州区十总镇五总居24、25组</t>
  </si>
  <si>
    <t>1893****1</t>
  </si>
  <si>
    <t>Q9LN32062024N00000253200</t>
  </si>
  <si>
    <t>T9LN20243206N000002024</t>
  </si>
  <si>
    <t>YB9LN20243206586397</t>
  </si>
  <si>
    <t>P9LN20243206N000002138</t>
  </si>
  <si>
    <t>张育华</t>
  </si>
  <si>
    <t>通州区十总镇五总居31-33等组550亩,渡海亭村34-38等组440.04亩,东场村35等组40.8亩</t>
  </si>
  <si>
    <t>1350****6</t>
  </si>
  <si>
    <t>Q9LN32062024N00000331200</t>
  </si>
  <si>
    <t>T9LN20243206N000002551</t>
  </si>
  <si>
    <t>YB9LN20243206350918</t>
  </si>
  <si>
    <t>P9LN20243206N000000992</t>
  </si>
  <si>
    <t>俞栋华</t>
  </si>
  <si>
    <t>通州区十总镇五总居6、7、16组</t>
  </si>
  <si>
    <t>1596****7</t>
  </si>
  <si>
    <t>Q9LN32062024N00000253300</t>
  </si>
  <si>
    <t>T9LN20243206N000002025</t>
  </si>
  <si>
    <t>YB9LN20243206605053</t>
  </si>
  <si>
    <t>P9LN20243206N000000996</t>
  </si>
  <si>
    <t>汤美霞</t>
  </si>
  <si>
    <t>通州区十总镇五总居10、18组</t>
  </si>
  <si>
    <t>320624****87</t>
  </si>
  <si>
    <t>1500****9</t>
  </si>
  <si>
    <t>Q9LN32062024N00000253400</t>
  </si>
  <si>
    <t>T9LN20243206N000002026</t>
  </si>
  <si>
    <t>YB9LN20243206841005</t>
  </si>
  <si>
    <t>P9LN20243206N000003524</t>
  </si>
  <si>
    <t>何建华</t>
  </si>
  <si>
    <t>通州区十总镇五总居12、14、15组</t>
  </si>
  <si>
    <t>1995****8</t>
  </si>
  <si>
    <t>Q9LN32062024N00000493000</t>
  </si>
  <si>
    <t>T9LN20243206N000003964</t>
  </si>
  <si>
    <t>YB9LN20243206912156</t>
  </si>
  <si>
    <t>P9LN20243206N000000929</t>
  </si>
  <si>
    <t>何建琪</t>
  </si>
  <si>
    <t>通州区十总镇新雁村36组</t>
  </si>
  <si>
    <t>1810****9</t>
  </si>
  <si>
    <t>Q9LN32062024N00000259900</t>
  </si>
  <si>
    <t>T9LN20243206N000002070</t>
  </si>
  <si>
    <t>YB9LN20243206931925</t>
  </si>
  <si>
    <t>P9LN20243206N000003090</t>
  </si>
  <si>
    <t>葛育圣</t>
  </si>
  <si>
    <t>通州区十总镇新雁村13、15、16、19、20、33等组</t>
  </si>
  <si>
    <t>1530****8</t>
  </si>
  <si>
    <t>Q9LN32062024N00000502300</t>
  </si>
  <si>
    <t>T9LN20243206N000004039</t>
  </si>
  <si>
    <t>YB9LN20243206282096</t>
  </si>
  <si>
    <t>P9LN20243206N000001673</t>
  </si>
  <si>
    <t>南通市通州区厚余粮食种植专业合作社</t>
  </si>
  <si>
    <t>通州区十总镇迎阳村2、3、5、8、9组</t>
  </si>
  <si>
    <t>933206****50</t>
  </si>
  <si>
    <t>Q9LN32062024N00000290100</t>
  </si>
  <si>
    <t>T9LN20243206N000002308</t>
  </si>
  <si>
    <t>YB9LN20243206401544</t>
  </si>
  <si>
    <t>P9LN20243206N000001660</t>
  </si>
  <si>
    <t>张海琴</t>
  </si>
  <si>
    <t>通州区十总镇渡海亭村48组600亩，育民村34组117亩，五总居42-44组38亩</t>
  </si>
  <si>
    <t>320683****69</t>
  </si>
  <si>
    <t>Q9LN32062024N00000289500</t>
  </si>
  <si>
    <t>T9LN20243206N000002302</t>
  </si>
  <si>
    <t>YB9LN20243206263208</t>
  </si>
  <si>
    <t>2024.5.29/2024.5.27/2024.5.28</t>
  </si>
  <si>
    <t>30139.2/
73561.3/
37073.4</t>
  </si>
  <si>
    <t>葛琴俐/钟亚平/葛倩倩</t>
  </si>
  <si>
    <t>55003000/39520369/15847965</t>
  </si>
  <si>
    <t>P9LN20243206N000002120</t>
  </si>
  <si>
    <t>刘小祥</t>
  </si>
  <si>
    <t>通州区十总镇育民村8组</t>
  </si>
  <si>
    <t>320683****15</t>
  </si>
  <si>
    <t>1360****8</t>
  </si>
  <si>
    <t>Q9LN32062024N00000331900</t>
  </si>
  <si>
    <t>T9LN20243206N000002558</t>
  </si>
  <si>
    <t>YB9LN20243206536974</t>
  </si>
  <si>
    <t>P9LN20243206N000002119</t>
  </si>
  <si>
    <t>张新忠</t>
  </si>
  <si>
    <t>通州区十总镇育民村17-20组</t>
  </si>
  <si>
    <t>1377****6</t>
  </si>
  <si>
    <t>Q9LN32062024N00000332000</t>
  </si>
  <si>
    <t>T9LN20243206N000002559</t>
  </si>
  <si>
    <t>YB9LN20243206169396</t>
  </si>
  <si>
    <t>P9LN20243206N000002117</t>
  </si>
  <si>
    <t>刘永梅</t>
  </si>
  <si>
    <t>通州区十总镇育民村24、25组</t>
  </si>
  <si>
    <t>412725****45</t>
  </si>
  <si>
    <t>1362****8</t>
  </si>
  <si>
    <t>Q9LN32062024N00000332100</t>
  </si>
  <si>
    <t>T9LN20243206N000002560</t>
  </si>
  <si>
    <t>YB9LN20243206832878</t>
  </si>
  <si>
    <t>P9LN20243206N000000998</t>
  </si>
  <si>
    <t>季清清</t>
  </si>
  <si>
    <t>通州区十总镇张沙村1-3、11、13-17、23、36、37、14、41、42组</t>
  </si>
  <si>
    <t>320683****5X</t>
  </si>
  <si>
    <t>1332****9</t>
  </si>
  <si>
    <t>Q9LN32062024N00000253500</t>
  </si>
  <si>
    <t>T9LN20243206N000002027</t>
  </si>
  <si>
    <t>YB9LN20243206892561</t>
  </si>
  <si>
    <t>P9LN20243206N000001002</t>
  </si>
  <si>
    <t>冯男楠</t>
  </si>
  <si>
    <t>通州区十总镇张沙村10、11、13、14、17、28-32、37、38、45组</t>
  </si>
  <si>
    <t>Q9LN32062024N00000253600</t>
  </si>
  <si>
    <t>T9LN20243206N000002028</t>
  </si>
  <si>
    <t>YB9LN20243206371918</t>
  </si>
  <si>
    <t>P9LN20243206N000002299</t>
  </si>
  <si>
    <t>易晓春</t>
  </si>
  <si>
    <t>通州区十总镇张沙村十二组</t>
  </si>
  <si>
    <t>Q9LN32062024N00000336900</t>
  </si>
  <si>
    <t>T9LN20243206N000002597</t>
  </si>
  <si>
    <t>YB9LN20243206783606</t>
  </si>
  <si>
    <t>P9LN20243206N000001674</t>
  </si>
  <si>
    <t>王苏军</t>
  </si>
  <si>
    <t>通州区十总镇志新村40、41、47组</t>
  </si>
  <si>
    <t>1585****8</t>
  </si>
  <si>
    <t>Q9LN32062024N00000290200</t>
  </si>
  <si>
    <t>T9LN20243206N000002309</t>
  </si>
  <si>
    <t>YB9LN20243206525861</t>
  </si>
  <si>
    <t>P9LN20243206N000001006</t>
  </si>
  <si>
    <t>林淑军</t>
  </si>
  <si>
    <t>通州区十总镇张沙村4、5、8组</t>
  </si>
  <si>
    <t>Q9LN32062024N00000253700</t>
  </si>
  <si>
    <t>T9LN20243206N000002029</t>
  </si>
  <si>
    <t>YB9LN20243206706835</t>
  </si>
  <si>
    <t>P9LN20243206N000000404</t>
  </si>
  <si>
    <t>季甫华</t>
  </si>
  <si>
    <t>通州区十总镇二爻居39组</t>
  </si>
  <si>
    <t>Q9LN32062024N00000110300</t>
  </si>
  <si>
    <t>T9LN20243206N000000789</t>
  </si>
  <si>
    <t>YB9LN20243206433115</t>
  </si>
  <si>
    <t>02691898</t>
  </si>
  <si>
    <t>P9LN20243206N000000406</t>
  </si>
  <si>
    <t>孙志辉</t>
  </si>
  <si>
    <t>通州区十总镇二爻居43组</t>
  </si>
  <si>
    <t>411526****1X</t>
  </si>
  <si>
    <t>1312****1</t>
  </si>
  <si>
    <t>Q9LN32062024N00000110400</t>
  </si>
  <si>
    <t>T9LN20243206N000000790</t>
  </si>
  <si>
    <t>YB9LN20243206689400</t>
  </si>
  <si>
    <t>P9LN20243206N000000411</t>
  </si>
  <si>
    <t>通州区十总镇二爻居27组</t>
  </si>
  <si>
    <t>1390****6</t>
  </si>
  <si>
    <t>Q9LN32062024N00000110500</t>
  </si>
  <si>
    <t>T9LN20243206N000000791</t>
  </si>
  <si>
    <t>YB9LN20243206315747</t>
  </si>
  <si>
    <t>P9LN20243206N000003562</t>
  </si>
  <si>
    <t>陈建兵</t>
  </si>
  <si>
    <t>通州区十总镇十总居27等组</t>
  </si>
  <si>
    <t>1307****2</t>
  </si>
  <si>
    <t>Q9LN32062024N00000548600</t>
  </si>
  <si>
    <t>T9LN20243206N000004496</t>
  </si>
  <si>
    <t>YB9LN20243206901830</t>
  </si>
  <si>
    <t>2024.8.9</t>
  </si>
  <si>
    <t>P9LN20243206N000003518</t>
  </si>
  <si>
    <t>陈伟兵</t>
  </si>
  <si>
    <t>通州区十总镇渡海亭村17-32、48组425亩，东场村18、19组285.98亩</t>
  </si>
  <si>
    <t>320683****56</t>
  </si>
  <si>
    <t>1772****1</t>
  </si>
  <si>
    <t>Q9LN32062024N00000493100</t>
  </si>
  <si>
    <t>T9LN20243206N000003965</t>
  </si>
  <si>
    <t>YB9LN20243206316148</t>
  </si>
  <si>
    <t>2024.6.17/
2024.6.25/2024.8.22</t>
  </si>
  <si>
    <t>4015/
15424.5/
5255.25</t>
  </si>
  <si>
    <t>葛晓菊/葛倩倩/葛倩倩</t>
  </si>
  <si>
    <t>70414319/45288764/21368211</t>
  </si>
  <si>
    <t>P9LN20243206N000003545</t>
  </si>
  <si>
    <t>朱葛华</t>
  </si>
  <si>
    <t>通州区十总镇渡海亭村18、19组</t>
  </si>
  <si>
    <t>Q9LN32062024N00000524100</t>
  </si>
  <si>
    <t>T9LN20243206N000004252</t>
  </si>
  <si>
    <t>YB9LN20243206273356</t>
  </si>
  <si>
    <t>P9LN20243206N000003525</t>
  </si>
  <si>
    <t>李均华</t>
  </si>
  <si>
    <t>通州区十总镇渡海亭村33-38组</t>
  </si>
  <si>
    <t>Q9LN32062024N00000493200</t>
  </si>
  <si>
    <t>T9LN20243206N000003966</t>
  </si>
  <si>
    <t>YB9LN20243206514950</t>
  </si>
  <si>
    <t>P9LN20243206N000003546</t>
  </si>
  <si>
    <t>张季峰</t>
  </si>
  <si>
    <t>通州区十总镇渡海亭村27-44组</t>
  </si>
  <si>
    <t>320683****53</t>
  </si>
  <si>
    <t>1380****2</t>
  </si>
  <si>
    <t>Q9LN32062024N00000524200</t>
  </si>
  <si>
    <t>T9LN20243206N000004253</t>
  </si>
  <si>
    <t>YB9LN20243206171321</t>
  </si>
  <si>
    <t>P9LN20243206N000003519</t>
  </si>
  <si>
    <t>通州区十总镇育民村20-23、38-41等组</t>
  </si>
  <si>
    <t>Q9LN32062024N00000493300</t>
  </si>
  <si>
    <t>T9LN20243206N000003967</t>
  </si>
  <si>
    <t>YB9LN20243206377038</t>
  </si>
  <si>
    <t>P9LN20243206N000003520</t>
  </si>
  <si>
    <t>通州区十总镇沧南居三组</t>
  </si>
  <si>
    <t>Q9LN32062024N00000500000</t>
  </si>
  <si>
    <t>T9LN20243206N000004017</t>
  </si>
  <si>
    <t>YB9LN20243206961846</t>
  </si>
  <si>
    <t>P9LN20243206N000003547</t>
  </si>
  <si>
    <t>徐金亮</t>
  </si>
  <si>
    <t>通州区十总镇岸西村6等组</t>
  </si>
  <si>
    <t>320723****32</t>
  </si>
  <si>
    <t>Q9LN32062024N00000524300</t>
  </si>
  <si>
    <t>T9LN20243206N000004254</t>
  </si>
  <si>
    <t>YB9LN20243206446970</t>
  </si>
  <si>
    <t>2024.8.2</t>
  </si>
  <si>
    <t>P9LN20243206N000003549</t>
  </si>
  <si>
    <t>樊文均</t>
  </si>
  <si>
    <t>通州区十总镇骑北村25-27、32组</t>
  </si>
  <si>
    <t>1392****8</t>
  </si>
  <si>
    <t>Q9LN32062024N00000524400</t>
  </si>
  <si>
    <t>T9LN20243206N000004255</t>
  </si>
  <si>
    <t>YB9LN20243206497737</t>
  </si>
  <si>
    <t>徐春英</t>
  </si>
  <si>
    <t>P9LN20243206N000003561</t>
  </si>
  <si>
    <t>葛均清</t>
  </si>
  <si>
    <t>通州区十总镇东场村18-20、31-34、38组450亩，五总居53组62.38亩</t>
  </si>
  <si>
    <t>1348****1</t>
  </si>
  <si>
    <t>Q9LN32062024N00000530300</t>
  </si>
  <si>
    <t>T9LN20243206N000004314</t>
  </si>
  <si>
    <t>YB9LN20243206137921</t>
  </si>
  <si>
    <t>2024.8.1/
2024.8.2</t>
  </si>
  <si>
    <t>851.49/
6142.5</t>
  </si>
  <si>
    <t>钟亚平/葛晓菊</t>
  </si>
  <si>
    <t>01351987/63835999</t>
  </si>
  <si>
    <t>P9LN20243206N000003781</t>
  </si>
  <si>
    <t>通州区十总镇渡海亭村28-31组</t>
  </si>
  <si>
    <t>Q9LN32062024N00000555100</t>
  </si>
  <si>
    <t>T9LN20243206N000004551</t>
  </si>
  <si>
    <t>YB9LN20243206888999</t>
  </si>
  <si>
    <t>P9LN20243206N000003780</t>
  </si>
  <si>
    <t>通州区十总镇兴安家庭农场</t>
  </si>
  <si>
    <t>通州区十总镇渡海亭村48组</t>
  </si>
  <si>
    <t>923206****6F</t>
  </si>
  <si>
    <t>Q9LN32062024N00000555300</t>
  </si>
  <si>
    <t>T9LN20243206N000004553</t>
  </si>
  <si>
    <t>YB9LN20243206509974</t>
  </si>
  <si>
    <t>P9LN20243206N000003779</t>
  </si>
  <si>
    <t>通州区十总镇渡海亭村35等组</t>
  </si>
  <si>
    <t>Q9LN32062024N00000555200</t>
  </si>
  <si>
    <t>T9LN20243206N000004552</t>
  </si>
  <si>
    <t>YB9LN20243206764879</t>
  </si>
  <si>
    <t>石港镇</t>
  </si>
  <si>
    <t>南通市通州区石港镇北渡村村民委员会</t>
  </si>
  <si>
    <t>P9LN20243206N000000388</t>
  </si>
  <si>
    <t>杨王华等346户</t>
  </si>
  <si>
    <t>通州区石港镇北渡村一组等</t>
  </si>
  <si>
    <t>1869****7</t>
  </si>
  <si>
    <t>Q9LN32062024N00000112500</t>
  </si>
  <si>
    <t>T9LN20243206N000000809</t>
  </si>
  <si>
    <t>YB9LN20243206141777</t>
  </si>
  <si>
    <t>2024.5.22/
2024.6.26</t>
  </si>
  <si>
    <t>205.2/
499711.05</t>
  </si>
  <si>
    <t>顾锐/南通市通州区石港镇财政集中收付中心</t>
  </si>
  <si>
    <t>23576320/40067086</t>
  </si>
  <si>
    <t>南通市通州区石港镇睹史院村村民委员会</t>
  </si>
  <si>
    <t>P9LN20243206N000000380</t>
  </si>
  <si>
    <t>杨国建等390户</t>
  </si>
  <si>
    <t>通州区石港镇睹史院村1组等</t>
  </si>
  <si>
    <t>Q9LN32062024N00000115200</t>
  </si>
  <si>
    <t>T9LN20243206N000000925</t>
  </si>
  <si>
    <t>YB9LN20243206815786</t>
  </si>
  <si>
    <t>2024.6.13</t>
  </si>
  <si>
    <t>102.6/
499711.05</t>
  </si>
  <si>
    <t>徐金玉/南通市通州区石港镇财政集中收付中心</t>
  </si>
  <si>
    <t>39816892/40067086</t>
  </si>
  <si>
    <t>南通市通州区石港镇花市街村村民委员会</t>
  </si>
  <si>
    <t>P9LN20243206N000000413</t>
  </si>
  <si>
    <t>朱瑞林等163户</t>
  </si>
  <si>
    <t>通州区石港镇花市街村四组等</t>
  </si>
  <si>
    <t>320624****21</t>
  </si>
  <si>
    <t>Q9LN32062024N00000131800</t>
  </si>
  <si>
    <t>T9LN20243206N000001001</t>
  </si>
  <si>
    <t>YB9LN20243206202331</t>
  </si>
  <si>
    <t>南通市通州区石港镇财政集中收付中心</t>
  </si>
  <si>
    <t>南通市通州区石港镇江海村村民委员会</t>
  </si>
  <si>
    <t>P9LN20243206N000000586</t>
  </si>
  <si>
    <t>袁锦林等948户</t>
  </si>
  <si>
    <t>通州区石港镇江海村一组等</t>
  </si>
  <si>
    <t>Q9LN32062024N00000137300</t>
  </si>
  <si>
    <t>T9LN20243206N000001027</t>
  </si>
  <si>
    <t>YB9LN20243206860380</t>
  </si>
  <si>
    <t>南通市通州区石港镇金庄社区居民委员会</t>
  </si>
  <si>
    <t>P9LN20243206N000000585</t>
  </si>
  <si>
    <t>周夕义等326户</t>
  </si>
  <si>
    <t>通州区石港镇金庄居一组等</t>
  </si>
  <si>
    <t>1801****5</t>
  </si>
  <si>
    <t>Q9LN32062024N00000140700</t>
  </si>
  <si>
    <t>T9LN20243206N000001049</t>
  </si>
  <si>
    <t>YB9LN20243206531408</t>
  </si>
  <si>
    <t>南通市通州区石港镇乐观村村民委员会</t>
  </si>
  <si>
    <t>P9LN20243206N000000416</t>
  </si>
  <si>
    <t>李汉清等469户</t>
  </si>
  <si>
    <t>通州区石港镇乐观村一组等</t>
  </si>
  <si>
    <t>1339****9</t>
  </si>
  <si>
    <t>Q9LN32062024N00000147000</t>
  </si>
  <si>
    <t>T9LN20243206N000001114</t>
  </si>
  <si>
    <t>YB9LN20243206887511</t>
  </si>
  <si>
    <t>南通市通州区石港镇马道村村民委员会</t>
  </si>
  <si>
    <t>P9LN20243206N000000447</t>
  </si>
  <si>
    <t>徐军等213户</t>
  </si>
  <si>
    <t>通州区石港镇马道村一组等</t>
  </si>
  <si>
    <t>1392****2</t>
  </si>
  <si>
    <t>Q9LN32062024N00000146800</t>
  </si>
  <si>
    <t>T9LN20243206N000001112</t>
  </si>
  <si>
    <t>YB9LN20243206380171</t>
  </si>
  <si>
    <t>P9LN20243206N000003770</t>
  </si>
  <si>
    <t>周文春</t>
  </si>
  <si>
    <t>通州区石港镇马道村二十八组</t>
  </si>
  <si>
    <t>1391****2</t>
  </si>
  <si>
    <t>Q9LN32062024N00000403300</t>
  </si>
  <si>
    <t>T9LN20243206N000004230</t>
  </si>
  <si>
    <t>YB9LN20243206394536</t>
  </si>
  <si>
    <t>2024.6.6</t>
  </si>
  <si>
    <t>05364491</t>
  </si>
  <si>
    <t>南通市通州区石港镇石东村村民委员会</t>
  </si>
  <si>
    <t>P9LN20243206N000000445</t>
  </si>
  <si>
    <t>施锦春等162户</t>
  </si>
  <si>
    <t>通州区石港镇石东村二组等</t>
  </si>
  <si>
    <t>1586****7</t>
  </si>
  <si>
    <t>Q9LN32062024N00000147300</t>
  </si>
  <si>
    <t>T9LN20243206N000001177</t>
  </si>
  <si>
    <t>YB9LN20243206674363</t>
  </si>
  <si>
    <t>南通市通州区石港镇石西社区居民委员会</t>
  </si>
  <si>
    <t>P9LN20243206N000000451</t>
  </si>
  <si>
    <t>李红兵等153户</t>
  </si>
  <si>
    <t>通州区石港镇石西居二组等</t>
  </si>
  <si>
    <t>320624****2X</t>
  </si>
  <si>
    <t>1821****1</t>
  </si>
  <si>
    <t>Q9LN32062024N00000156500</t>
  </si>
  <si>
    <t>T9LN20243206N000001182</t>
  </si>
  <si>
    <t>YB9LN20243206234243</t>
  </si>
  <si>
    <t>南通市通州区石港镇四港村村民委员会</t>
  </si>
  <si>
    <t>P9LN20243206N000000463</t>
  </si>
  <si>
    <t>杨云等706户</t>
  </si>
  <si>
    <t>通州区石港镇四港村一组等</t>
  </si>
  <si>
    <t>320624****68</t>
  </si>
  <si>
    <t>Q9LN32062024N00000158500</t>
  </si>
  <si>
    <t>T9LN20243206N000001200</t>
  </si>
  <si>
    <t>YB9LN20243206864331</t>
  </si>
  <si>
    <t>南通市通州区石港镇新貌村村民委员会</t>
  </si>
  <si>
    <t>P9LN20243206N000000457</t>
  </si>
  <si>
    <t>夏带英等211户</t>
  </si>
  <si>
    <t>通州区石港镇新貌村一组等</t>
  </si>
  <si>
    <t>8686****</t>
  </si>
  <si>
    <t>Q9LN32062024N00000158600</t>
  </si>
  <si>
    <t>T9LN20243206N000001201</t>
  </si>
  <si>
    <t>YB9LN20243206944248</t>
  </si>
  <si>
    <t>南通市通州区石港镇渔湾社区居民委员会</t>
  </si>
  <si>
    <t>P9LN20243206N000000460</t>
  </si>
  <si>
    <t>何美玲等130户</t>
  </si>
  <si>
    <t>通州区石港镇渔湾居二组等</t>
  </si>
  <si>
    <t>320624****27</t>
  </si>
  <si>
    <t>Q9LN32062024N00000159000</t>
  </si>
  <si>
    <t>T9LN20243206N000001202</t>
  </si>
  <si>
    <t>YB9LN20243206761803</t>
  </si>
  <si>
    <t>南通市通州区石港镇志田村村民委员会</t>
  </si>
  <si>
    <t>P9LN20243206N000000454</t>
  </si>
  <si>
    <t>李忠慧等313户</t>
  </si>
  <si>
    <t>通州区石港镇志田村一组等</t>
  </si>
  <si>
    <t>1585****6</t>
  </si>
  <si>
    <t>Q9LN32062024N00000159500</t>
  </si>
  <si>
    <t>T9LN20243206N000001203</t>
  </si>
  <si>
    <t>YB9LN20243206376634</t>
  </si>
  <si>
    <t>P9LN20243206N000000041</t>
  </si>
  <si>
    <t>殷俊</t>
  </si>
  <si>
    <t>通州区石港镇四港村4组</t>
  </si>
  <si>
    <t>1537****1</t>
  </si>
  <si>
    <t>Q9LN32062024N00000050900</t>
  </si>
  <si>
    <t>T9LN20243206N000000300</t>
  </si>
  <si>
    <t>YB9LN20243206412012</t>
  </si>
  <si>
    <t>P9LN20243206N000000044</t>
  </si>
  <si>
    <t>殷建国</t>
  </si>
  <si>
    <t>1571****5</t>
  </si>
  <si>
    <t>Q9LN32062024N00000051000</t>
  </si>
  <si>
    <t>T9LN20243206N000000301</t>
  </si>
  <si>
    <t>YB9LN20243206371724</t>
  </si>
  <si>
    <t>P9LN20243206N000000047</t>
  </si>
  <si>
    <t>王建均</t>
  </si>
  <si>
    <t>通州区石港镇四港村10组</t>
  </si>
  <si>
    <t>1358****9</t>
  </si>
  <si>
    <t>Q9LN32062024N00000051100</t>
  </si>
  <si>
    <t>T9LN20243206N000000302</t>
  </si>
  <si>
    <t>YB9LN20243206813688</t>
  </si>
  <si>
    <t>P9LN20243206N000000048</t>
  </si>
  <si>
    <t>郑银华</t>
  </si>
  <si>
    <t>通州区石港镇四港村47组</t>
  </si>
  <si>
    <t>210204****72</t>
  </si>
  <si>
    <t>1770****9</t>
  </si>
  <si>
    <t>Q9LN32062024N00000051200</t>
  </si>
  <si>
    <t>T9LN20243206N000000303</t>
  </si>
  <si>
    <t>YB9LN20243206969042</t>
  </si>
  <si>
    <t>P9LN20243206N000000049</t>
  </si>
  <si>
    <t>孙洪箭</t>
  </si>
  <si>
    <t>通州区石港镇花市街村12-36组600亩，四港村24、26、27组300亩，北渡村16、17、18、20、21、28组217亩，志田村1-15组88.7亩</t>
  </si>
  <si>
    <t>1332****8</t>
  </si>
  <si>
    <t>Q9LN32062024N00000051300</t>
  </si>
  <si>
    <t>T9LN20243206N000000304</t>
  </si>
  <si>
    <t>YB9LN20243206477023</t>
  </si>
  <si>
    <t>P9LN20243206N000000050</t>
  </si>
  <si>
    <t>赵益锋</t>
  </si>
  <si>
    <t>通州区石港镇江海村1-7组180亩,四港村42组100亩</t>
  </si>
  <si>
    <t>Q9LN32062024N00000051400</t>
  </si>
  <si>
    <t>T9LN20243206N000000305</t>
  </si>
  <si>
    <t>YB9LN20243206305609</t>
  </si>
  <si>
    <t>P9LN20243206N000000130</t>
  </si>
  <si>
    <t>徐志成</t>
  </si>
  <si>
    <t>通州区石港镇江海村7-12组</t>
  </si>
  <si>
    <t>1338****9</t>
  </si>
  <si>
    <t>Q9LN32062024N00000051500</t>
  </si>
  <si>
    <t>T9LN20243206N000000306</t>
  </si>
  <si>
    <t>YB9LN20243206688962</t>
  </si>
  <si>
    <t>P9LN20243206N000000052</t>
  </si>
  <si>
    <t>杨卫东</t>
  </si>
  <si>
    <t>通州区石港镇江海村13、14、15、18组</t>
  </si>
  <si>
    <t>1301****6</t>
  </si>
  <si>
    <t>Q9LN32062024N00000051600</t>
  </si>
  <si>
    <t>T9LN20243206N000000307</t>
  </si>
  <si>
    <t>YB9LN20243206228154</t>
  </si>
  <si>
    <t>P9LN20243206N000000053</t>
  </si>
  <si>
    <t>翟建成</t>
  </si>
  <si>
    <t>通州区石港镇江海村17组、22组、24组、25组</t>
  </si>
  <si>
    <t>1301****8</t>
  </si>
  <si>
    <t>Q9LN32062024N00000051700</t>
  </si>
  <si>
    <t>T9LN20243206N000000308</t>
  </si>
  <si>
    <t>YB9LN20243206671889</t>
  </si>
  <si>
    <t>P9LN20243206N000000057</t>
  </si>
  <si>
    <t>韩志刚</t>
  </si>
  <si>
    <t>通州区石港镇江海村20、21、22、23、24、29、30、31、32、41、44、47、48、49组</t>
  </si>
  <si>
    <t>1361****3</t>
  </si>
  <si>
    <t>Q9LN32062024N00000051800</t>
  </si>
  <si>
    <t>T9LN20243206N000000309</t>
  </si>
  <si>
    <t>YB9LN20243206915497</t>
  </si>
  <si>
    <t>P9LN20243206N000000132</t>
  </si>
  <si>
    <t>朱晓波</t>
  </si>
  <si>
    <t>通州区石港镇江海村41、44、45、46、54、55组</t>
  </si>
  <si>
    <t>1306****0</t>
  </si>
  <si>
    <t>Q9LN32062024N00000051900</t>
  </si>
  <si>
    <t>T9LN20243206N000000310</t>
  </si>
  <si>
    <t>YB9LN20243206736280</t>
  </si>
  <si>
    <t>P9LN20243206N000000060</t>
  </si>
  <si>
    <t>李永忠</t>
  </si>
  <si>
    <t>通州区石港镇江海村3、19、22、24-28、32-33组</t>
  </si>
  <si>
    <t>342622****18</t>
  </si>
  <si>
    <t>Q9LN32062024N00000052000</t>
  </si>
  <si>
    <t>T9LN20243206N000000311</t>
  </si>
  <si>
    <t>YB9LN20243206779608</t>
  </si>
  <si>
    <t>P9LN20243206N000000062</t>
  </si>
  <si>
    <t>孙福明</t>
  </si>
  <si>
    <t>通州区石港镇江海村29组、30组、36组17亩、四港村51组60亩</t>
  </si>
  <si>
    <t>1391****4</t>
  </si>
  <si>
    <t>Q9LN32062024N00000052100</t>
  </si>
  <si>
    <t>T9LN20243206N000000312</t>
  </si>
  <si>
    <t>YB9LN20243206297506</t>
  </si>
  <si>
    <t>P9LN20243206N000000063</t>
  </si>
  <si>
    <t>袁香香</t>
  </si>
  <si>
    <t>通州区石港镇江海村4组、19组、20组、31组</t>
  </si>
  <si>
    <t>Q9LN32062024N00000052200</t>
  </si>
  <si>
    <t>T9LN20243206N000000313</t>
  </si>
  <si>
    <t>YB9LN20243206315566</t>
  </si>
  <si>
    <t>P9LN20243206N000000065</t>
  </si>
  <si>
    <t>通州区石港镇江海村36、31、33、29、30、34、35、40组</t>
  </si>
  <si>
    <t>1537****8</t>
  </si>
  <si>
    <t>Q9LN32062024N00000052300</t>
  </si>
  <si>
    <t>T9LN20243206N000000314</t>
  </si>
  <si>
    <t>YB9LN20243206208436</t>
  </si>
  <si>
    <t>P9LN20243206N000000067</t>
  </si>
  <si>
    <t>张秀兵</t>
  </si>
  <si>
    <t>通州区石港镇江海村13、14组</t>
  </si>
  <si>
    <t>320623****73</t>
  </si>
  <si>
    <t>1381****0</t>
  </si>
  <si>
    <t>Q9LN32062024N00000052400</t>
  </si>
  <si>
    <t>T9LN20243206N000000315</t>
  </si>
  <si>
    <t>YB9LN20243206726487</t>
  </si>
  <si>
    <t>P9LN20243206N000000070</t>
  </si>
  <si>
    <t>宋红芳</t>
  </si>
  <si>
    <t>通州区石港镇江海村48、49、30组</t>
  </si>
  <si>
    <t>1386****2</t>
  </si>
  <si>
    <t>Q9LN32062024N00000052500</t>
  </si>
  <si>
    <t>T9LN20243206N000000316</t>
  </si>
  <si>
    <t>YB9LN20243206889018</t>
  </si>
  <si>
    <t>P9LN20243206N000000071</t>
  </si>
  <si>
    <t>申铜铃</t>
  </si>
  <si>
    <t>通州区石港镇江海村20、21、30、32、40组</t>
  </si>
  <si>
    <t>Q9LN32062024N00000052600</t>
  </si>
  <si>
    <t>T9LN20243206N000000317</t>
  </si>
  <si>
    <t>YB9LN20243206345893</t>
  </si>
  <si>
    <t>P9LN20243206N000000072</t>
  </si>
  <si>
    <t>吴长福</t>
  </si>
  <si>
    <t>通州区石港镇金庄居5组1006.76亩，志田村23组等143.37亩</t>
  </si>
  <si>
    <t>1310****1</t>
  </si>
  <si>
    <t>Q9LN32062024N00000052700</t>
  </si>
  <si>
    <t>T9LN20243206N000000318</t>
  </si>
  <si>
    <t>YB9LN20243206260259</t>
  </si>
  <si>
    <t>P9LN20243206N000000074</t>
  </si>
  <si>
    <t>朱宏飞</t>
  </si>
  <si>
    <t>通州区石港镇志田村25-29组180亩，金庄居31、32组20.7亩</t>
  </si>
  <si>
    <t>Q9LN32062024N00000052800</t>
  </si>
  <si>
    <t>T9LN20243206N000000319</t>
  </si>
  <si>
    <t>YB9LN20243206702254</t>
  </si>
  <si>
    <t>P9LN20243206N000000076</t>
  </si>
  <si>
    <t>徐志宏</t>
  </si>
  <si>
    <t>通州区石港镇金庄居二组53.79亩，通州区石港镇志田村1组6亩</t>
  </si>
  <si>
    <t>Q9LN32062024N00000052900</t>
  </si>
  <si>
    <t>T9LN20243206N000000320</t>
  </si>
  <si>
    <t>YB9LN20243206733318</t>
  </si>
  <si>
    <t>P9LN20243206N000000077</t>
  </si>
  <si>
    <t>金志军</t>
  </si>
  <si>
    <t>通州区石港镇金庄居三组</t>
  </si>
  <si>
    <t>320624****9X</t>
  </si>
  <si>
    <t>Q9LN32062024N00000053000</t>
  </si>
  <si>
    <t>T9LN20243206N000000321</t>
  </si>
  <si>
    <t>YB9LN20243206272973</t>
  </si>
  <si>
    <t>P9LN20243206N000000078</t>
  </si>
  <si>
    <t>杨志祥</t>
  </si>
  <si>
    <t>通州区石港镇金庄居一组</t>
  </si>
  <si>
    <t>Q9LN32062024N00000053100</t>
  </si>
  <si>
    <t>T9LN20243206N000000322</t>
  </si>
  <si>
    <t>YB9LN20243206768748</t>
  </si>
  <si>
    <t>P9LN20243206N000000079</t>
  </si>
  <si>
    <t>卞红林</t>
  </si>
  <si>
    <t>通州区石港镇志田村3、5、9、33组</t>
  </si>
  <si>
    <t>320624****63</t>
  </si>
  <si>
    <t>1885****5</t>
  </si>
  <si>
    <t>Q9LN32062024N00000053200</t>
  </si>
  <si>
    <t>T9LN20243206N000000323</t>
  </si>
  <si>
    <t>YB9LN20243206718945</t>
  </si>
  <si>
    <t>P9LN20243206N000000092</t>
  </si>
  <si>
    <t>吴旭华</t>
  </si>
  <si>
    <t>通州区石港镇志田村58组等</t>
  </si>
  <si>
    <t>1596****1</t>
  </si>
  <si>
    <t>Q9LN32062024N00000053300</t>
  </si>
  <si>
    <t>T9LN20243206N000000324</t>
  </si>
  <si>
    <t>YB9LN20243206409274</t>
  </si>
  <si>
    <t>P9LN20243206N000000094</t>
  </si>
  <si>
    <t>褚国民</t>
  </si>
  <si>
    <t>通州区石港镇志田村16组等</t>
  </si>
  <si>
    <t>320623****54</t>
  </si>
  <si>
    <t>Q9LN32062024N00000053400</t>
  </si>
  <si>
    <t>T9LN20243206N000000325</t>
  </si>
  <si>
    <t>YB9LN20243206971655</t>
  </si>
  <si>
    <t>P9LN20243206N000000096</t>
  </si>
  <si>
    <t>王新义</t>
  </si>
  <si>
    <t>通州区石港镇志田村5组等</t>
  </si>
  <si>
    <t>1525****2</t>
  </si>
  <si>
    <t>Q9LN32062024N00000053500</t>
  </si>
  <si>
    <t>T9LN20243206N000000326</t>
  </si>
  <si>
    <t>YB9LN20243206515057</t>
  </si>
  <si>
    <t>P9LN20243206N000000099</t>
  </si>
  <si>
    <t>朱立国</t>
  </si>
  <si>
    <t>通州区石港镇志田村3组、5组、6组等202.39亩，睹史院村18组15亩</t>
  </si>
  <si>
    <t>Q9LN32062024N00000053600</t>
  </si>
  <si>
    <t>T9LN20243206N000000327</t>
  </si>
  <si>
    <t>YB9LN20243206354533</t>
  </si>
  <si>
    <t>P9LN20243206N000000108</t>
  </si>
  <si>
    <t>李均</t>
  </si>
  <si>
    <t>通州区石港镇北渡村50组221亩，志田村9组155.22亩</t>
  </si>
  <si>
    <t>Q9LN32062024N00000053700</t>
  </si>
  <si>
    <t>T9LN20243206N000000328</t>
  </si>
  <si>
    <t>YB9LN20243206599421</t>
  </si>
  <si>
    <t>P9LN20243206N000000111</t>
  </si>
  <si>
    <t>陈世付</t>
  </si>
  <si>
    <t>通州区石港镇志田村20、21、22、29、34组</t>
  </si>
  <si>
    <t>342601****18</t>
  </si>
  <si>
    <t>Q9LN32062024N00000053800</t>
  </si>
  <si>
    <t>T9LN20243206N000000329</t>
  </si>
  <si>
    <t>YB9LN20243206178854</t>
  </si>
  <si>
    <t>P9LN20243206N000000011</t>
  </si>
  <si>
    <t>孙卫兵</t>
  </si>
  <si>
    <t>通州区石港镇睹史院村4组300亩，北渡村22组80亩</t>
  </si>
  <si>
    <t>1596****4</t>
  </si>
  <si>
    <t>Q9LN32062024N00000053900</t>
  </si>
  <si>
    <t>T9LN20243206N000000330</t>
  </si>
  <si>
    <t>YB9LN20243206994398</t>
  </si>
  <si>
    <t>P9LN20243206N000000010</t>
  </si>
  <si>
    <t>金国强</t>
  </si>
  <si>
    <t>通州区石港镇睹史院村12组400亩，北渡村32组20亩</t>
  </si>
  <si>
    <t>Q9LN32062024N00000054000</t>
  </si>
  <si>
    <t>T9LN20243206N000000331</t>
  </si>
  <si>
    <t>YB9LN20243206278799</t>
  </si>
  <si>
    <t>P9LN20243206N000000009</t>
  </si>
  <si>
    <t>戴宝良</t>
  </si>
  <si>
    <t>通州区石港镇睹史院村41组</t>
  </si>
  <si>
    <t>1321****3</t>
  </si>
  <si>
    <t>Q9LN32062024N00000054100</t>
  </si>
  <si>
    <t>T9LN20243206N000000332</t>
  </si>
  <si>
    <t>YB9LN20243206935627</t>
  </si>
  <si>
    <t>P9LN20243206N000000007</t>
  </si>
  <si>
    <t>孙红星</t>
  </si>
  <si>
    <t>通州区石港镇北渡村15组450亩,睹史院村35组200亩</t>
  </si>
  <si>
    <t>320623****72</t>
  </si>
  <si>
    <t>Q9LN32062024N00000054200</t>
  </si>
  <si>
    <t>T9LN20243206N000000333</t>
  </si>
  <si>
    <t>YB9LN20243206526143</t>
  </si>
  <si>
    <t>P9LN20243206N000000003</t>
  </si>
  <si>
    <t>褚冬均</t>
  </si>
  <si>
    <t>通州区石港镇北渡村1组180亩,睹史院村12组300亩,花市街村三组94.58亩,马道村30-32组110亩</t>
  </si>
  <si>
    <t>320683****18</t>
  </si>
  <si>
    <t>Q9LN32062024N00000054300</t>
  </si>
  <si>
    <t>T9LN20243206N000000334</t>
  </si>
  <si>
    <t>YB9LN20243206489417</t>
  </si>
  <si>
    <t>P9LN20243206N000000001</t>
  </si>
  <si>
    <t>王华</t>
  </si>
  <si>
    <t>通州区石港镇睹史院村11组</t>
  </si>
  <si>
    <t>Q9LN32062024N00000054400</t>
  </si>
  <si>
    <t>T9LN20243206N000000335</t>
  </si>
  <si>
    <t>YB9LN20243206511346</t>
  </si>
  <si>
    <t>P9LN20243206N000000002</t>
  </si>
  <si>
    <t>姜建军</t>
  </si>
  <si>
    <t>通州区石港镇北渡村37组230亩，睹史院村20组93.62亩</t>
  </si>
  <si>
    <t>1801****2</t>
  </si>
  <si>
    <t>Q9LN32062024N00000054500</t>
  </si>
  <si>
    <t>T9LN20243206N000000336</t>
  </si>
  <si>
    <t>YB9LN20243206496567</t>
  </si>
  <si>
    <t>P9LN20243206N000000020</t>
  </si>
  <si>
    <t>陈建国</t>
  </si>
  <si>
    <t>通州区石港镇睹史院村1组</t>
  </si>
  <si>
    <t>Q9LN32062024N00000054600</t>
  </si>
  <si>
    <t>T9LN20243206N000000337</t>
  </si>
  <si>
    <t>YB9LN20243206504540</t>
  </si>
  <si>
    <t>P9LN20243206N000000021</t>
  </si>
  <si>
    <t>丁雄飞</t>
  </si>
  <si>
    <t>通州区石港镇石东村4、5、8、11组140亩，睹史院村1组90亩</t>
  </si>
  <si>
    <t>1537****9</t>
  </si>
  <si>
    <t>Q9LN32062024N00000054700</t>
  </si>
  <si>
    <t>T9LN20243206N000000338</t>
  </si>
  <si>
    <t>YB9LN20243206973489</t>
  </si>
  <si>
    <t>P9LN20243206N000001684</t>
  </si>
  <si>
    <t>刘成奇</t>
  </si>
  <si>
    <t>通州区石港镇北渡村15组380亩,睹史院村23组109.8亩</t>
  </si>
  <si>
    <t>Q9LN32062024N00000287200</t>
  </si>
  <si>
    <t>T9LN20243206N000002281</t>
  </si>
  <si>
    <t>YB9LN20243206615663</t>
  </si>
  <si>
    <t>2024.6.27/
2024.6.26</t>
  </si>
  <si>
    <t>1498.77/
499711.05</t>
  </si>
  <si>
    <t>刘成奇/南通市通州区石港镇财政集中收付中心</t>
  </si>
  <si>
    <t>39538789/40067086</t>
  </si>
  <si>
    <t>P9LN20243206N000000022</t>
  </si>
  <si>
    <t>孙继华</t>
  </si>
  <si>
    <t>通州区石港镇北渡村38组</t>
  </si>
  <si>
    <t>1377****4</t>
  </si>
  <si>
    <t>Q9LN32062024N00000054800</t>
  </si>
  <si>
    <t>T9LN20243206N000000339</t>
  </si>
  <si>
    <t>YB9LN20243206397865</t>
  </si>
  <si>
    <t>P9LN20243206N000000023</t>
  </si>
  <si>
    <t>赵新国</t>
  </si>
  <si>
    <t>通州区石港镇北渡村43组174亩，石东村6、7组108.4亩</t>
  </si>
  <si>
    <t>1332****3</t>
  </si>
  <si>
    <t>Q9LN32062024N00000054900</t>
  </si>
  <si>
    <t>T9LN20243206N000000340</t>
  </si>
  <si>
    <t>YB9LN20243206781612</t>
  </si>
  <si>
    <t>P9LN20243206N000000024</t>
  </si>
  <si>
    <t>张新安</t>
  </si>
  <si>
    <t>通州区石港镇北渡村18组</t>
  </si>
  <si>
    <t>Q9LN32062024N00000055000</t>
  </si>
  <si>
    <t>T9LN20243206N000000341</t>
  </si>
  <si>
    <t>YB9LN20243206744614</t>
  </si>
  <si>
    <t>P9LN20243206N000000025</t>
  </si>
  <si>
    <t>通州区石港镇石东村33组等</t>
  </si>
  <si>
    <t>1322****0</t>
  </si>
  <si>
    <t>Q9LN32062024N00000055100</t>
  </si>
  <si>
    <t>T9LN20243206N000000342</t>
  </si>
  <si>
    <t>YB9LN20243206682013</t>
  </si>
  <si>
    <t>P9LN20243206N000000028</t>
  </si>
  <si>
    <t>丁维新</t>
  </si>
  <si>
    <t>通州区石港镇石东村27、31组175.22亩，马道村5组、52组45.57亩</t>
  </si>
  <si>
    <t>Q9LN32062024N00000055200</t>
  </si>
  <si>
    <t>T9LN20243206N000000343</t>
  </si>
  <si>
    <t>YB9LN20243206166292</t>
  </si>
  <si>
    <t>P9LN20243206N000000031</t>
  </si>
  <si>
    <t>通州区石港镇石东村18-38组700亩，渔湾村1-10组165.84亩</t>
  </si>
  <si>
    <t>Q9LN32062024N00000055300</t>
  </si>
  <si>
    <t>T9LN20243206N000000344</t>
  </si>
  <si>
    <t>YB9LN20243206176429</t>
  </si>
  <si>
    <t>P9LN20243206N000000032</t>
  </si>
  <si>
    <t>张益飞</t>
  </si>
  <si>
    <t>通州区石港镇石东村26组</t>
  </si>
  <si>
    <t>Q9LN32062024N00000055400</t>
  </si>
  <si>
    <t>T9LN20243206N000000345</t>
  </si>
  <si>
    <t>YB9LN20243206514205</t>
  </si>
  <si>
    <t>P9LN20243206N000000034</t>
  </si>
  <si>
    <t>王来彭</t>
  </si>
  <si>
    <t>通州区石港镇石东村21组</t>
  </si>
  <si>
    <t>Q9LN32062024N00000055500</t>
  </si>
  <si>
    <t>T9LN20243206N000000346</t>
  </si>
  <si>
    <t>YB9LN20243206637830</t>
  </si>
  <si>
    <t>P9LN20243206N000000036</t>
  </si>
  <si>
    <t>崔树本</t>
  </si>
  <si>
    <t>通州区石港镇马道村30、46组57.18亩，石东村32组32.84亩，渔湾村17组81.13亩，志田村36组等89.15亩</t>
  </si>
  <si>
    <t>320822****18</t>
  </si>
  <si>
    <t>1862****</t>
  </si>
  <si>
    <t>Q9LN32062024N00000055600</t>
  </si>
  <si>
    <t>T9LN20243206N000000347</t>
  </si>
  <si>
    <t>YB9LN20243206885481</t>
  </si>
  <si>
    <t>P9LN20243206N000000112</t>
  </si>
  <si>
    <t>周洪春</t>
  </si>
  <si>
    <t>通州区石港镇马道村33组100亩，渔湾居9组等55亩</t>
  </si>
  <si>
    <t>Q9LN32062024N00000055700</t>
  </si>
  <si>
    <t>T9LN20243206N000000348</t>
  </si>
  <si>
    <t>YB9LN20243206143149</t>
  </si>
  <si>
    <t>P9LN20243206N000000114</t>
  </si>
  <si>
    <t>胡月琴</t>
  </si>
  <si>
    <t>通州区石港镇花市街村13组</t>
  </si>
  <si>
    <t>320624****47</t>
  </si>
  <si>
    <t>Q9LN32062024N00000055800</t>
  </si>
  <si>
    <t>T9LN20243206N000000349</t>
  </si>
  <si>
    <t>YB9LN20243206720613</t>
  </si>
  <si>
    <t>P9LN20243206N000000118</t>
  </si>
  <si>
    <t>任志琴</t>
  </si>
  <si>
    <t>通州区石港镇石西居28组</t>
  </si>
  <si>
    <t>320624****45</t>
  </si>
  <si>
    <t>Q9LN32062024N00000055900</t>
  </si>
  <si>
    <t>T9LN20243206N000000350</t>
  </si>
  <si>
    <t>YB9LN20243206625292</t>
  </si>
  <si>
    <t>P9LN20243206N000000120</t>
  </si>
  <si>
    <t>袁冬生</t>
  </si>
  <si>
    <t>通州区石港镇马道村42-45组50亩，石西居27组50亩</t>
  </si>
  <si>
    <t>342601****13</t>
  </si>
  <si>
    <t>1368****8</t>
  </si>
  <si>
    <t>Q9LN32062024N00000056000</t>
  </si>
  <si>
    <t>T9LN20243206N000000351</t>
  </si>
  <si>
    <t>YB9LN20243206984064</t>
  </si>
  <si>
    <t>P9LN20243206N000000124</t>
  </si>
  <si>
    <t>朱永南</t>
  </si>
  <si>
    <t>通州区石港镇花市街村45组</t>
  </si>
  <si>
    <t>1339****2</t>
  </si>
  <si>
    <t>Q9LN32062024N00000056100</t>
  </si>
  <si>
    <t>T9LN20243206N000000352</t>
  </si>
  <si>
    <t>YB9LN20243206926736</t>
  </si>
  <si>
    <t>P9LN20243206N000000126</t>
  </si>
  <si>
    <t>顾其均</t>
  </si>
  <si>
    <t>通州区石港镇花市街村26组</t>
  </si>
  <si>
    <t>1985****8</t>
  </si>
  <si>
    <t>Q9LN32062024N00000056200</t>
  </si>
  <si>
    <t>T9LN20243206N000000353</t>
  </si>
  <si>
    <t>YB9LN20243206312709</t>
  </si>
  <si>
    <t>P9LN20243206N000000128</t>
  </si>
  <si>
    <t>郭全东</t>
  </si>
  <si>
    <t>通州区石港镇花市街村8组</t>
  </si>
  <si>
    <t>Q9LN32062024N00000056300</t>
  </si>
  <si>
    <t>T9LN20243206N000000354</t>
  </si>
  <si>
    <t>YB9LN20243206154190</t>
  </si>
  <si>
    <t>P9LN20243206N000000275</t>
  </si>
  <si>
    <t>徐冬</t>
  </si>
  <si>
    <t>通州区石港镇花市街村5组</t>
  </si>
  <si>
    <t>Q9LN32062024N00000056400</t>
  </si>
  <si>
    <t>T9LN20243206N000000355</t>
  </si>
  <si>
    <t>YB9LN20243206973515</t>
  </si>
  <si>
    <t>P9LN20243206N000000133</t>
  </si>
  <si>
    <t>陈锋</t>
  </si>
  <si>
    <t>通州区石港镇花市街村49组等</t>
  </si>
  <si>
    <t>1886****3</t>
  </si>
  <si>
    <t>Q9LN32062024N00000056500</t>
  </si>
  <si>
    <t>T9LN20243206N000000356</t>
  </si>
  <si>
    <t>YB9LN20243206891558</t>
  </si>
  <si>
    <t>P9LN20243206N000000135</t>
  </si>
  <si>
    <t>顾井周</t>
  </si>
  <si>
    <t>通州区石港镇乐观村9组</t>
  </si>
  <si>
    <t>Q9LN32062024N00000056600</t>
  </si>
  <si>
    <t>T9LN20243206N000000357</t>
  </si>
  <si>
    <t>YB9LN20243206540366</t>
  </si>
  <si>
    <t>P9LN20243206N000000137</t>
  </si>
  <si>
    <t>吴志友</t>
  </si>
  <si>
    <t>通州区石港镇乐观村46组</t>
  </si>
  <si>
    <t>Q9LN32062024N00000056700</t>
  </si>
  <si>
    <t>T9LN20243206N000000358</t>
  </si>
  <si>
    <t>YB9LN20243206354697</t>
  </si>
  <si>
    <t>P9LN20243206N000000141</t>
  </si>
  <si>
    <t>顾建军</t>
  </si>
  <si>
    <t>通州区石港镇乐观村19组</t>
  </si>
  <si>
    <t>Q9LN32062024N00000056800</t>
  </si>
  <si>
    <t>T9LN20243206N000000359</t>
  </si>
  <si>
    <t>YB9LN20243206125928</t>
  </si>
  <si>
    <t>P9LN20243206N000000144</t>
  </si>
  <si>
    <t>何永东</t>
  </si>
  <si>
    <t>通州区石港镇乐观村五十组</t>
  </si>
  <si>
    <t>1535****4</t>
  </si>
  <si>
    <t>Q9LN32062024N00000056900</t>
  </si>
  <si>
    <t>T9LN20243206N000000360</t>
  </si>
  <si>
    <t>YB9LN20243206141906</t>
  </si>
  <si>
    <t>P9LN20243206N000000147</t>
  </si>
  <si>
    <t>钱德明</t>
  </si>
  <si>
    <t>320624****39</t>
  </si>
  <si>
    <t>1586****4</t>
  </si>
  <si>
    <t>Q9LN32062024N00000057000</t>
  </si>
  <si>
    <t>T9LN20243206N000000361</t>
  </si>
  <si>
    <t>YB9LN20243206923593</t>
  </si>
  <si>
    <t>P9LN20243206N000000150</t>
  </si>
  <si>
    <t>王道清</t>
  </si>
  <si>
    <t>通州区石港镇新貌村1-5、7、15-16、18-22、37、44组320亩，乐观村17组95亩，马道村31组等15.44亩</t>
  </si>
  <si>
    <t>1519****2</t>
  </si>
  <si>
    <t>Q9LN32062024N00000057100</t>
  </si>
  <si>
    <t>T9LN20243206N000000362</t>
  </si>
  <si>
    <t>YB9LN20243206682120</t>
  </si>
  <si>
    <t>P9LN20243206N000000351</t>
  </si>
  <si>
    <t>钱宏华</t>
  </si>
  <si>
    <t>通州区石港镇新貌村13-14、18、45组</t>
  </si>
  <si>
    <t>1304****3</t>
  </si>
  <si>
    <t>Q9LN32062024N00000057200</t>
  </si>
  <si>
    <t>T9LN20243206N000000363</t>
  </si>
  <si>
    <t>YB9LN20243206981697</t>
  </si>
  <si>
    <t>P9LN20243206N000000348</t>
  </si>
  <si>
    <t>王广均</t>
  </si>
  <si>
    <t>通州区石港镇新貌村43-45、47、50-53组</t>
  </si>
  <si>
    <t>Q9LN32062024N00000057300</t>
  </si>
  <si>
    <t>T9LN20243206N000000364</t>
  </si>
  <si>
    <t>YB9LN20243206188658</t>
  </si>
  <si>
    <t>P9LN20243206N000000346</t>
  </si>
  <si>
    <t>陈杰</t>
  </si>
  <si>
    <t>通州区石港镇新貌村22、24-29、36、39组</t>
  </si>
  <si>
    <t>1775****1</t>
  </si>
  <si>
    <t>Q9LN32062024N00000057400</t>
  </si>
  <si>
    <t>T9LN20243206N000000365</t>
  </si>
  <si>
    <t>YB9LN20243206635843</t>
  </si>
  <si>
    <t>P9LN20243206N000000294</t>
  </si>
  <si>
    <t>张振强</t>
  </si>
  <si>
    <t>通州区石港镇新貌村32、34-35、37-38、61组</t>
  </si>
  <si>
    <t>1505****2</t>
  </si>
  <si>
    <t>Q9LN32062024N00000057500</t>
  </si>
  <si>
    <t>T9LN20243206N000000366</t>
  </si>
  <si>
    <t>YB9LN20243206959115</t>
  </si>
  <si>
    <t>P9LN20243206N000000292</t>
  </si>
  <si>
    <t>张家玉</t>
  </si>
  <si>
    <t>通州区石港镇新貌村6-9、15组</t>
  </si>
  <si>
    <t>Q9LN32062024N00000057600</t>
  </si>
  <si>
    <t>T9LN20243206N000000367</t>
  </si>
  <si>
    <t>YB9LN20243206198755</t>
  </si>
  <si>
    <t>P9LN20243206N000000300</t>
  </si>
  <si>
    <t>钱夕梅</t>
  </si>
  <si>
    <t>通州区石港镇新貌村5、10组</t>
  </si>
  <si>
    <t>Q9LN32062024N00000057700</t>
  </si>
  <si>
    <t>T9LN20243206N000000368</t>
  </si>
  <si>
    <t>YB9LN20243206841319</t>
  </si>
  <si>
    <t>P9LN20243206N000000305</t>
  </si>
  <si>
    <t>柯杨年</t>
  </si>
  <si>
    <t>通州区石港镇新貌村53组</t>
  </si>
  <si>
    <t>Q9LN32062024N00000057800</t>
  </si>
  <si>
    <t>T9LN20243206N000000369</t>
  </si>
  <si>
    <t>YB9LN20243206997124</t>
  </si>
  <si>
    <t>P9LN20243206N000000330</t>
  </si>
  <si>
    <t>徐益锋</t>
  </si>
  <si>
    <t>通州区石港镇马道村10组</t>
  </si>
  <si>
    <t>1380****9</t>
  </si>
  <si>
    <t>Q9LN32062024N00000057900</t>
  </si>
  <si>
    <t>T9LN20243206N000000370</t>
  </si>
  <si>
    <t>YB9LN20243206834775</t>
  </si>
  <si>
    <t>P9LN20243206N000000332</t>
  </si>
  <si>
    <t>通州区石港镇马道村40-42组</t>
  </si>
  <si>
    <t>Q9LN32062024N00000058000</t>
  </si>
  <si>
    <t>T9LN20243206N000000371</t>
  </si>
  <si>
    <t>YB9LN20243206941433</t>
  </si>
  <si>
    <t>P9LN20243206N000000333</t>
  </si>
  <si>
    <t>袁春生</t>
  </si>
  <si>
    <t>通州区石港镇马道村39-54组</t>
  </si>
  <si>
    <t>342601****56</t>
  </si>
  <si>
    <t>1822****8</t>
  </si>
  <si>
    <t>Q9LN32062024N00000058100</t>
  </si>
  <si>
    <t>T9LN20243206N000000372</t>
  </si>
  <si>
    <t>YB9LN20243206653319</t>
  </si>
  <si>
    <t>P9LN20243206N000000336</t>
  </si>
  <si>
    <t>张卫国</t>
  </si>
  <si>
    <t xml:space="preserve">通州区石港镇金庄居10、13、14、24、25、26、27、29、30、34组
</t>
  </si>
  <si>
    <t>Q9LN32062024N00000058200</t>
  </si>
  <si>
    <t>T9LN20243206N000000373</t>
  </si>
  <si>
    <t>YB9LN20243206181656</t>
  </si>
  <si>
    <t>P9LN20243206N000003515</t>
  </si>
  <si>
    <t>赵迎虎</t>
  </si>
  <si>
    <t>通州区石港镇北渡村3组等</t>
  </si>
  <si>
    <t>Q9LN32062024N00000507800</t>
  </si>
  <si>
    <t>T9LN20243206N000004093</t>
  </si>
  <si>
    <t>YB9LN20243206972183</t>
  </si>
  <si>
    <t>2024.7.29</t>
  </si>
  <si>
    <t>于培</t>
  </si>
  <si>
    <t>刘桥镇</t>
  </si>
  <si>
    <t>南通市通州区刘桥镇极孝村村民委员会</t>
  </si>
  <si>
    <t>P9LN20243206N000000376</t>
  </si>
  <si>
    <t>包秀云等993户</t>
  </si>
  <si>
    <t>通州区刘桥镇极孝村1组等</t>
  </si>
  <si>
    <t>Q9LN32062024N00000112000</t>
  </si>
  <si>
    <t>T9LN20243206N000000805</t>
  </si>
  <si>
    <t>YB9LN20243206813721</t>
  </si>
  <si>
    <t>南通市通州区刘桥镇财政收付中心</t>
  </si>
  <si>
    <t>08111985</t>
  </si>
  <si>
    <t>南通市通州区刘桥镇蒋一村村民委员会</t>
  </si>
  <si>
    <t>P9LN20243206N000000396</t>
  </si>
  <si>
    <t>苏建中等1244户</t>
  </si>
  <si>
    <t>通州区刘桥镇蒋一村1组等</t>
  </si>
  <si>
    <t>Q9LN32062024N00000113000</t>
  </si>
  <si>
    <t>T9LN20243206N000000806</t>
  </si>
  <si>
    <t>YB9LN20243206620137</t>
  </si>
  <si>
    <t>南通市通州区刘桥镇刘桥社区居民委员会</t>
  </si>
  <si>
    <t>P9LN20243206N000000364</t>
  </si>
  <si>
    <t>杨振泉等1211户</t>
  </si>
  <si>
    <t>通州区刘桥镇刘桥社区凤仙村1组等</t>
  </si>
  <si>
    <t>Q9LN32062024N00000113600</t>
  </si>
  <si>
    <t>T9LN20243206N000000811</t>
  </si>
  <si>
    <t>YB9LN20243206885920</t>
  </si>
  <si>
    <t>南通市通州区刘桥镇米三桥村村民委员会</t>
  </si>
  <si>
    <t>P9LN20243206N000000308</t>
  </si>
  <si>
    <t>徐淑琴等421户</t>
  </si>
  <si>
    <t>通州区刘桥镇米三桥村1组等</t>
  </si>
  <si>
    <t>Q9LN32062024N00000114100</t>
  </si>
  <si>
    <t>T9LN20243206N000000815</t>
  </si>
  <si>
    <t>YB9LN20243206818030</t>
  </si>
  <si>
    <t>南通市通州区刘桥镇慎修村村民委员会</t>
  </si>
  <si>
    <t>P9LN20243206N000000313</t>
  </si>
  <si>
    <t>钱德新等1231户</t>
  </si>
  <si>
    <t>通州区刘桥镇慎修村1组等</t>
  </si>
  <si>
    <t>1307****6</t>
  </si>
  <si>
    <t>Q9LN32062024N00000114400</t>
  </si>
  <si>
    <t>T9LN20243206N000000820</t>
  </si>
  <si>
    <t>YB9LN20243206442073</t>
  </si>
  <si>
    <t>南通市通州区刘桥镇苏池村村民委员会</t>
  </si>
  <si>
    <t>P9LN20243206N000000368</t>
  </si>
  <si>
    <t>纪新祥等670户</t>
  </si>
  <si>
    <t>通州区刘桥镇苏池村1组等</t>
  </si>
  <si>
    <t>1586****1</t>
  </si>
  <si>
    <t>Q9LN32062024N00000115000</t>
  </si>
  <si>
    <t>T9LN20243206N000000826</t>
  </si>
  <si>
    <t>YB9LN20243206251183</t>
  </si>
  <si>
    <t>南通市通州区刘桥镇新联社区居民委员会</t>
  </si>
  <si>
    <t>P9LN20243206N000000369</t>
  </si>
  <si>
    <t>陈淑英等1326户</t>
  </si>
  <si>
    <t>通州区刘桥镇新联居1组等</t>
  </si>
  <si>
    <t>320624****65</t>
  </si>
  <si>
    <t>1835****9</t>
  </si>
  <si>
    <t>Q9LN32062024N00000115600</t>
  </si>
  <si>
    <t>T9LN20243206N000000916</t>
  </si>
  <si>
    <t>YB9LN20243206587270</t>
  </si>
  <si>
    <t>南通市通州区刘桥镇新中村村民委员会</t>
  </si>
  <si>
    <t>P9LN20243206N000000379</t>
  </si>
  <si>
    <t>王桂泉等1029户</t>
  </si>
  <si>
    <t>通州区刘桥镇新中村1组等</t>
  </si>
  <si>
    <t>Q9LN32062024N00000124500</t>
  </si>
  <si>
    <t>T9LN20243206N000000920</t>
  </si>
  <si>
    <t>YB9LN20243206135058</t>
  </si>
  <si>
    <t>南通市通州区刘桥镇徐园村村民委员会</t>
  </si>
  <si>
    <t>P9LN20243206N000000387</t>
  </si>
  <si>
    <t>蒋云芳等576户</t>
  </si>
  <si>
    <t>通州区刘桥镇徐园村1组等</t>
  </si>
  <si>
    <t>1537****5</t>
  </si>
  <si>
    <t>Q9LN32062024N00000125100</t>
  </si>
  <si>
    <t>T9LN20243206N000000926</t>
  </si>
  <si>
    <t>YB9LN20243206918959</t>
  </si>
  <si>
    <t>南通市通州区刘桥镇尹家园村村民委员会</t>
  </si>
  <si>
    <t>P9LN20243206N000000392</t>
  </si>
  <si>
    <t>陈锦发等980户</t>
  </si>
  <si>
    <t>通州区刘桥镇尹家园村8组等</t>
  </si>
  <si>
    <t>1516****2</t>
  </si>
  <si>
    <t>Q9LN32062024N00000125600</t>
  </si>
  <si>
    <t>T9LN20243206N000000929</t>
  </si>
  <si>
    <t>YB9LN20243206213448</t>
  </si>
  <si>
    <t>2024.6.17/2024.5.27</t>
  </si>
  <si>
    <t>45.91/
1516889.77</t>
  </si>
  <si>
    <t>潘鸿/南通市通州区刘桥镇财政收付中心</t>
  </si>
  <si>
    <t>20609948/08111985</t>
  </si>
  <si>
    <t>南通市通州区刘桥镇英雄村村民委员会</t>
  </si>
  <si>
    <t>P9LN20243206N000000372</t>
  </si>
  <si>
    <t>姜志强等880户</t>
  </si>
  <si>
    <t>通州区刘桥镇英雄村1组等</t>
  </si>
  <si>
    <t>1381****3</t>
  </si>
  <si>
    <t>Q9LN32062024N00000131500</t>
  </si>
  <si>
    <t>T9LN20243206N000000987</t>
  </si>
  <si>
    <t>YB9LN20243206313251</t>
  </si>
  <si>
    <t>2024.6.18/2024.5.27</t>
  </si>
  <si>
    <t>64.13/
1516889.77</t>
  </si>
  <si>
    <t>王霞/南通市通州区刘桥镇财政收付中心</t>
  </si>
  <si>
    <t>82189341/08111985</t>
  </si>
  <si>
    <t>南通市通州区刘桥镇长岸村村民委员会</t>
  </si>
  <si>
    <t>P9LN20243206N000000394</t>
  </si>
  <si>
    <t>冯海清等1274户</t>
  </si>
  <si>
    <t>通州区刘桥镇长岸村1组等</t>
  </si>
  <si>
    <t>Q9LN32062024N00000132000</t>
  </si>
  <si>
    <t>T9LN20243206N000000990</t>
  </si>
  <si>
    <t>YB9LN20243206333604</t>
  </si>
  <si>
    <t>P9LN20243206N000000109</t>
  </si>
  <si>
    <t>夏晓丰</t>
  </si>
  <si>
    <t>通州区刘桥镇刘桥社区闻桥2、4-5、9组等</t>
  </si>
  <si>
    <t>Q9LN32062024N00000025500</t>
  </si>
  <si>
    <t>T9LN20243206N000000050</t>
  </si>
  <si>
    <t>YB9LN20243206195187</t>
  </si>
  <si>
    <t>P9LN20243206N000000107</t>
  </si>
  <si>
    <t>闻建</t>
  </si>
  <si>
    <t>通州区刘桥镇刘桥社区王东桥6组207.5亩，慎修村19-22组48.5亩</t>
  </si>
  <si>
    <t>Q9LN32062024N00000025600</t>
  </si>
  <si>
    <t>T9LN20243206N000000051</t>
  </si>
  <si>
    <t>YB9LN20243206581655</t>
  </si>
  <si>
    <t>P9LN20243206N000000106</t>
  </si>
  <si>
    <t>吴振熙</t>
  </si>
  <si>
    <t>通州区刘桥镇刘桥社区燕港16组</t>
  </si>
  <si>
    <t>Q9LN32062024N00000025700</t>
  </si>
  <si>
    <t>T9LN20243206N000000052</t>
  </si>
  <si>
    <t>YB9LN20243206606355</t>
  </si>
  <si>
    <t>P9LN20243206N000000105</t>
  </si>
  <si>
    <t>王可山</t>
  </si>
  <si>
    <t>通州区刘桥镇刘桥社区王东桥11组等</t>
  </si>
  <si>
    <t>342622****13</t>
  </si>
  <si>
    <t>1335****3</t>
  </si>
  <si>
    <t>Q9LN32062024N00000025800</t>
  </si>
  <si>
    <t>T9LN20243206N000000053</t>
  </si>
  <si>
    <t>YB9LN20243206299804</t>
  </si>
  <si>
    <t>P9LN20243206N000000033</t>
  </si>
  <si>
    <t>南通市通州区凤仙粮食种植农地专业合作社</t>
  </si>
  <si>
    <t>通州区刘桥镇刘桥社区王东桥10组等</t>
  </si>
  <si>
    <t>933206****XU</t>
  </si>
  <si>
    <t>1396****0</t>
  </si>
  <si>
    <t>Q9LN32062024N00000032400</t>
  </si>
  <si>
    <t>T9LN20243206N000000121</t>
  </si>
  <si>
    <t>YB9LN20243206345902</t>
  </si>
  <si>
    <t>P9LN20243206N000000104</t>
  </si>
  <si>
    <t>司建刚</t>
  </si>
  <si>
    <t>通州区刘桥镇新联居刘家桥3-4、13、16、19-22组290亩，极孝村渔场13-14组等63.6亩</t>
  </si>
  <si>
    <t>Q9LN32062024N00000025900</t>
  </si>
  <si>
    <t>T9LN20243206N000000054</t>
  </si>
  <si>
    <t>YB9LN20243206415265</t>
  </si>
  <si>
    <t>P9LN20243206N000000103</t>
  </si>
  <si>
    <t>魏安生</t>
  </si>
  <si>
    <t>通州区刘桥镇新联居卞西1、6-8、10-12、20组210.93亩，尹家园村44-45、48组48.2亩，长岸村18、22组234.31亩</t>
  </si>
  <si>
    <t>342601****34</t>
  </si>
  <si>
    <t>1357****3</t>
  </si>
  <si>
    <t>Q9LN32062024N00000026000</t>
  </si>
  <si>
    <t>T9LN20243206N000000055</t>
  </si>
  <si>
    <t>YB9LN20243206191889</t>
  </si>
  <si>
    <t>P9LN20243206N000000035</t>
  </si>
  <si>
    <t>南通青园蔬菜专业合作社</t>
  </si>
  <si>
    <t>通州区刘桥镇新联居3-6、8组等</t>
  </si>
  <si>
    <t>933206****91</t>
  </si>
  <si>
    <t>Q9LN32062024N00000032500</t>
  </si>
  <si>
    <t>T9LN20243206N000000122</t>
  </si>
  <si>
    <t>YB9LN20243206425640</t>
  </si>
  <si>
    <t>P9LN20243206N000000102</t>
  </si>
  <si>
    <t>付泽元</t>
  </si>
  <si>
    <t>通州区刘桥镇新联居9组等380亩，长岸村17组76.77亩</t>
  </si>
  <si>
    <t>1515****7</t>
  </si>
  <si>
    <t>Q9LN32062024N00000026100</t>
  </si>
  <si>
    <t>T9LN20243206N000000056</t>
  </si>
  <si>
    <t>YB9LN20243206382501</t>
  </si>
  <si>
    <t>2024.5.27/2024.5.30</t>
  </si>
  <si>
    <t>1516889.77/1969</t>
  </si>
  <si>
    <t>南通市通州区刘桥镇财政收付中心/陆小枫</t>
  </si>
  <si>
    <t>08111985/92910408</t>
  </si>
  <si>
    <t>P9LN20243206N000000101</t>
  </si>
  <si>
    <t>通州区刘桥镇极孝村2-3组等940亩，尹家园村10-12组等80亩，苏池村13组等80亩，新联居卞西11组等209亩</t>
  </si>
  <si>
    <t>Q9LN32062024N00000026200</t>
  </si>
  <si>
    <t>T9LN20243206N000000057</t>
  </si>
  <si>
    <t>YB9LN20243206965610</t>
  </si>
  <si>
    <t>2024.5.27/
2024.6.21</t>
  </si>
  <si>
    <t>1516889.77/22935</t>
  </si>
  <si>
    <t>南通市通州区刘桥镇财政收付中心/孙福明</t>
  </si>
  <si>
    <t>08111985/74481710</t>
  </si>
  <si>
    <t>P9LN20243206N000000100</t>
  </si>
  <si>
    <t>曹燕</t>
  </si>
  <si>
    <t>通州区刘桥镇新联居3-5、7组等</t>
  </si>
  <si>
    <t>320683****04</t>
  </si>
  <si>
    <t>1886****8</t>
  </si>
  <si>
    <t>Q9LN32062024N00000026300</t>
  </si>
  <si>
    <t>T9LN20243206N000000058</t>
  </si>
  <si>
    <t>YB9LN20243206792311</t>
  </si>
  <si>
    <t>P9LN20243206N000000098</t>
  </si>
  <si>
    <t>陈汇明</t>
  </si>
  <si>
    <t>通州区刘桥镇慎修村15、20、24-26、30-37、47、49、52组350亩，徐园村3、9组等110亩，刘桥社区王东桥2组26亩，新中村30、35组32亩</t>
  </si>
  <si>
    <t>1396****2</t>
  </si>
  <si>
    <t>Q9LN32062024N00000026400</t>
  </si>
  <si>
    <t>T9LN20243206N000000059</t>
  </si>
  <si>
    <t>YB9LN20243206306420</t>
  </si>
  <si>
    <t>P9LN20243206N000000097</t>
  </si>
  <si>
    <t>郭建军</t>
  </si>
  <si>
    <t>通州区刘桥镇慎修村25、30、39-40、43-46、50、52组200亩，徐园村63组等100亩</t>
  </si>
  <si>
    <t>Q9LN32062024N00000026500</t>
  </si>
  <si>
    <t>T9LN20243206N000000060</t>
  </si>
  <si>
    <t>YB9LN20243206708407</t>
  </si>
  <si>
    <t>P9LN20243206N000000095</t>
  </si>
  <si>
    <t>孙良明</t>
  </si>
  <si>
    <t>通州区刘桥镇慎修村3-4、6-7、9-11、17、25、28、47-49、51组718亩，徐园村1-6、17组等191.63亩</t>
  </si>
  <si>
    <t>Q9LN32062024N00000026600</t>
  </si>
  <si>
    <t>T9LN20243206N000000061</t>
  </si>
  <si>
    <t>YB9LN20243206930941</t>
  </si>
  <si>
    <t>P9LN20243206N000000162</t>
  </si>
  <si>
    <t>南通市通州区徐园粮食种植农地专业合作社</t>
  </si>
  <si>
    <t>通州区刘桥镇徐园村刘海桥12-17组、宋店8-12组</t>
  </si>
  <si>
    <t>933206****7M</t>
  </si>
  <si>
    <t>8681****</t>
  </si>
  <si>
    <t>Q9LN32062024N00000033300</t>
  </si>
  <si>
    <t>T9LN20243206N000000133</t>
  </si>
  <si>
    <t>YB9LN20243206629780</t>
  </si>
  <si>
    <t>P9LN20243206N000000037</t>
  </si>
  <si>
    <t>南通绘源农产品有限公司</t>
  </si>
  <si>
    <t>通州区刘桥镇徐园村宋店1-22组、金桥12组</t>
  </si>
  <si>
    <t>913206****5T</t>
  </si>
  <si>
    <t>Q9LN32062024N00000032600</t>
  </si>
  <si>
    <t>T9LN20243206N000000123</t>
  </si>
  <si>
    <t>YB9LN20243206311932</t>
  </si>
  <si>
    <t>P9LN20243206N000000038</t>
  </si>
  <si>
    <t>南通智超农副产品销售有限公司</t>
  </si>
  <si>
    <t>通州区刘桥镇徐园村金桥1-10组</t>
  </si>
  <si>
    <t>913206****XQ</t>
  </si>
  <si>
    <t>Q9LN32062024N00000032700</t>
  </si>
  <si>
    <t>T9LN20243206N000000124</t>
  </si>
  <si>
    <t>YB9LN20243206619878</t>
  </si>
  <si>
    <t>P9LN20243206N000000090</t>
  </si>
  <si>
    <t>顾国强</t>
  </si>
  <si>
    <t>通州区刘桥镇徐园村金桥5-10、13-25组</t>
  </si>
  <si>
    <t>1519****0</t>
  </si>
  <si>
    <t>Q9LN32062024N00000026700</t>
  </si>
  <si>
    <t>T9LN20243206N000000062</t>
  </si>
  <si>
    <t>YB9LN20243206830925</t>
  </si>
  <si>
    <t>P9LN20243206N000000089</t>
  </si>
  <si>
    <t>陆建云</t>
  </si>
  <si>
    <t>通州区刘桥镇徐园村刘海桥1-17组</t>
  </si>
  <si>
    <t>Q9LN32062024N00000026800</t>
  </si>
  <si>
    <t>T9LN20243206N000000063</t>
  </si>
  <si>
    <t>YB9LN20243206577038</t>
  </si>
  <si>
    <t>P9LN20243206N000000086</t>
  </si>
  <si>
    <t>张平</t>
  </si>
  <si>
    <t>通州区刘桥镇徐园村58-61组等439.38亩，刘桥社区王东桥9组50亩</t>
  </si>
  <si>
    <t>1525****7</t>
  </si>
  <si>
    <t>Q9LN32062024N00000026900</t>
  </si>
  <si>
    <t>T9LN20243206N000000064</t>
  </si>
  <si>
    <t>YB9LN20243206579704</t>
  </si>
  <si>
    <t>P9LN20243206N000000081</t>
  </si>
  <si>
    <t>任家明</t>
  </si>
  <si>
    <t>通州区刘桥镇徐园村金桥1-2、8组等</t>
  </si>
  <si>
    <t>342601****15</t>
  </si>
  <si>
    <t>Q9LN32062024N00000027000</t>
  </si>
  <si>
    <t>T9LN20243206N000000065</t>
  </si>
  <si>
    <t>YB9LN20243206543175</t>
  </si>
  <si>
    <t>P9LN20243206N000000075</t>
  </si>
  <si>
    <t>盛诗保</t>
  </si>
  <si>
    <t>通州区刘桥镇徐园村75-77组等266.79亩，新联居刘家桥5、11组47.44亩</t>
  </si>
  <si>
    <t>342622****57</t>
  </si>
  <si>
    <t>1777****4</t>
  </si>
  <si>
    <t>Q9LN32062024N00000027100</t>
  </si>
  <si>
    <t>T9LN20243206N000000066</t>
  </si>
  <si>
    <t>YB9LN20243206402908</t>
  </si>
  <si>
    <t>P9LN20243206N000000004</t>
  </si>
  <si>
    <t>吕成清</t>
  </si>
  <si>
    <t>通州区刘桥镇徐园村宋店5-6、20-21组、金桥18-24组</t>
  </si>
  <si>
    <t>1595****1</t>
  </si>
  <si>
    <t>Q9LN32062024N00000027200</t>
  </si>
  <si>
    <t>T9LN20243206N000000067</t>
  </si>
  <si>
    <t>YB9LN20243206649575</t>
  </si>
  <si>
    <t>P9LN20243206N000000005</t>
  </si>
  <si>
    <t>阚明华</t>
  </si>
  <si>
    <t>通州区刘桥镇徐园村宋店2、12-18组</t>
  </si>
  <si>
    <t>1526****2</t>
  </si>
  <si>
    <t>Q9LN32062024N00000027300</t>
  </si>
  <si>
    <t>T9LN20243206N000000068</t>
  </si>
  <si>
    <t>YB9LN20243206906559</t>
  </si>
  <si>
    <t>P9LN20243206N000000006</t>
  </si>
  <si>
    <t>袁玉斌</t>
  </si>
  <si>
    <t>通州区刘桥镇英雄村1-8、10-17、21-24组</t>
  </si>
  <si>
    <t>Q9LN32062024N00000027400</t>
  </si>
  <si>
    <t>T9LN20243206N000000069</t>
  </si>
  <si>
    <t>YB9LN20243206687395</t>
  </si>
  <si>
    <t>P9LN20243206N000000008</t>
  </si>
  <si>
    <t>王井华</t>
  </si>
  <si>
    <t>通州区刘桥镇英雄村1、3-4、6、8-26、31-36、43、47组</t>
  </si>
  <si>
    <t>Q9LN32062024N00000027500</t>
  </si>
  <si>
    <t>T9LN20243206N000000070</t>
  </si>
  <si>
    <t>YB9LN20243206337852</t>
  </si>
  <si>
    <t>P9LN20243206N000000012</t>
  </si>
  <si>
    <t>戴俊</t>
  </si>
  <si>
    <t>通州区刘桥镇英雄村4、8、10-11、13、15-16、34-36、39、41-46、48-49组430亩，新中村15、17-18组55亩，徐园村60组15亩</t>
  </si>
  <si>
    <t>320683****90</t>
  </si>
  <si>
    <t>1500****2</t>
  </si>
  <si>
    <t>Q9LN32062024N00000027600</t>
  </si>
  <si>
    <t>T9LN20243206N000000071</t>
  </si>
  <si>
    <t>YB9LN20243206402467</t>
  </si>
  <si>
    <t>P9LN20243206N000000013</t>
  </si>
  <si>
    <t>通州区刘桥镇英雄村10、43-44、46-51组</t>
  </si>
  <si>
    <t>Q9LN32062024N00000027700</t>
  </si>
  <si>
    <t>T9LN20243206N000000072</t>
  </si>
  <si>
    <t>YB9LN20243206261406</t>
  </si>
  <si>
    <t>P9LN20243206N000000014</t>
  </si>
  <si>
    <t>孙照明</t>
  </si>
  <si>
    <t>通州区刘桥镇英雄村2-3、10-15、21组140亩，苏池村5、8-9组125亩</t>
  </si>
  <si>
    <t>1369****8</t>
  </si>
  <si>
    <t>Q9LN32062024N00000027800</t>
  </si>
  <si>
    <t>T9LN20243206N000000073</t>
  </si>
  <si>
    <t>YB9LN20243206396345</t>
  </si>
  <si>
    <t>P9LN20243206N000000040</t>
  </si>
  <si>
    <t>南通市通州区蒋一粮食种植农地专业合作社</t>
  </si>
  <si>
    <t>通州区刘桥镇蒋一村2、5-6、22-23、27-29、33、41-45组</t>
  </si>
  <si>
    <t>933206****3M</t>
  </si>
  <si>
    <t>Q9LN32062024N00000032800</t>
  </si>
  <si>
    <t>T9LN20243206N000000125</t>
  </si>
  <si>
    <t>YB9LN20243206251744</t>
  </si>
  <si>
    <t>P9LN20243206N000000015</t>
  </si>
  <si>
    <t>宋锦华</t>
  </si>
  <si>
    <t>通州区刘桥镇蒋一村16、19-20组120亩，苏池村刘东校1-3、8、10-11、17-21、23组100亩</t>
  </si>
  <si>
    <t>Q9LN32062024N00000027900</t>
  </si>
  <si>
    <t>T9LN20243206N000000074</t>
  </si>
  <si>
    <t>YB9LN20243206488758</t>
  </si>
  <si>
    <t>P9LN20243206N000000016</t>
  </si>
  <si>
    <t>钱建东</t>
  </si>
  <si>
    <t>1395****9</t>
  </si>
  <si>
    <t>Q9LN32062024N00000028000</t>
  </si>
  <si>
    <t>T9LN20243206N000000075</t>
  </si>
  <si>
    <t>YB9LN20243206593914</t>
  </si>
  <si>
    <t>P9LN20243206N000000017</t>
  </si>
  <si>
    <t>姜浩</t>
  </si>
  <si>
    <t>通州区刘桥镇苏池村5、7-9组</t>
  </si>
  <si>
    <t>320622****9X</t>
  </si>
  <si>
    <t>1377****3</t>
  </si>
  <si>
    <t>Q9LN32062024N00000028100</t>
  </si>
  <si>
    <t>T9LN20243206N000000076</t>
  </si>
  <si>
    <t>YB9LN20243206483607</t>
  </si>
  <si>
    <t>P9LN20243206N000000018</t>
  </si>
  <si>
    <t>吴泽华</t>
  </si>
  <si>
    <t>通州区刘桥镇苏池村24-39组</t>
  </si>
  <si>
    <t>Q9LN32062024N00000028200</t>
  </si>
  <si>
    <t>T9LN20243206N000000077</t>
  </si>
  <si>
    <t>YB9LN20243206583218</t>
  </si>
  <si>
    <t>P9LN20243206N000000019</t>
  </si>
  <si>
    <t>荀晨</t>
  </si>
  <si>
    <t>通州区刘桥镇苏池村7-12、14、40组</t>
  </si>
  <si>
    <t>1505****7</t>
  </si>
  <si>
    <t>Q9LN32062024N00000028300</t>
  </si>
  <si>
    <t>T9LN20243206N000000078</t>
  </si>
  <si>
    <t>YB9LN20243206487261</t>
  </si>
  <si>
    <t>P9LN20243206N000000148</t>
  </si>
  <si>
    <t>通州区刘桥镇蒋一村29-30组200亩，苏池村23组150亩</t>
  </si>
  <si>
    <t>Q9LN32062024N00000028400</t>
  </si>
  <si>
    <t>T9LN20243206N000000079</t>
  </si>
  <si>
    <t>YB9LN20243206693253</t>
  </si>
  <si>
    <t>P9LN20243206N000000151</t>
  </si>
  <si>
    <t>成正林</t>
  </si>
  <si>
    <t>通州区刘桥镇新中村28-30、32-33、37、39-40、42-44组</t>
  </si>
  <si>
    <t>1805****5</t>
  </si>
  <si>
    <t>Q9LN32062024N00000028500</t>
  </si>
  <si>
    <t>T9LN20243206N000000080</t>
  </si>
  <si>
    <t>YB9LN20243206829714</t>
  </si>
  <si>
    <t>P9LN20243206N000000153</t>
  </si>
  <si>
    <t>王彬</t>
  </si>
  <si>
    <t>通州区刘桥镇新中村18、30-32、35-36、38组206.94亩，慎修村1-2、4、15-17、19组207.18亩，刘桥社区王东桥4组273.9亩</t>
  </si>
  <si>
    <t>1586****3</t>
  </si>
  <si>
    <t>Q9LN32062024N00000028600</t>
  </si>
  <si>
    <t>T9LN20243206N000000081</t>
  </si>
  <si>
    <t>YB9LN20243206705310</t>
  </si>
  <si>
    <t>P9LN20243206N000000156</t>
  </si>
  <si>
    <t>李幼良</t>
  </si>
  <si>
    <t>通州区刘桥镇新中村6-11、13组148.04亩，英雄村5、41-43、49-50组80亩</t>
  </si>
  <si>
    <t>1536****0</t>
  </si>
  <si>
    <t>Q9LN32062024N00000028700</t>
  </si>
  <si>
    <t>T9LN20243206N000000082</t>
  </si>
  <si>
    <t>YB9LN20243206238070</t>
  </si>
  <si>
    <t>P9LN20243206N000000160</t>
  </si>
  <si>
    <t>李建军</t>
  </si>
  <si>
    <t>通州区刘桥镇新中村27、39、44组</t>
  </si>
  <si>
    <t>Q9LN32062024N00000028800</t>
  </si>
  <si>
    <t>T9LN20243206N000000083</t>
  </si>
  <si>
    <t>YB9LN20243206786142</t>
  </si>
  <si>
    <t>P9LN20243206N000000166</t>
  </si>
  <si>
    <t>吴家明</t>
  </si>
  <si>
    <t>通州区刘桥镇新中村1-2、12组</t>
  </si>
  <si>
    <t>Q9LN32062024N00000028900</t>
  </si>
  <si>
    <t>T9LN20243206N000000084</t>
  </si>
  <si>
    <t>YB9LN20243206691438</t>
  </si>
  <si>
    <t>P9LN20243206N000000169</t>
  </si>
  <si>
    <t>陈维其</t>
  </si>
  <si>
    <t>通州区刘桥镇长岸村13组</t>
  </si>
  <si>
    <t>Q9LN32062024N00000029000</t>
  </si>
  <si>
    <t>T9LN20243206N000000085</t>
  </si>
  <si>
    <t>YB9LN20243206586043</t>
  </si>
  <si>
    <t>P9LN20243206N000000171</t>
  </si>
  <si>
    <t>姜国新</t>
  </si>
  <si>
    <t>通州区刘桥镇长岸村韩家桥13组</t>
  </si>
  <si>
    <t>320622****71</t>
  </si>
  <si>
    <t>1351****2</t>
  </si>
  <si>
    <t>Q9LN32062024N00000029100</t>
  </si>
  <si>
    <t>T9LN20243206N000000086</t>
  </si>
  <si>
    <t>YB9LN20243206512449</t>
  </si>
  <si>
    <t>P9LN20243206N000000122</t>
  </si>
  <si>
    <t>南通市通州区长司粮食种植农地专业合作社</t>
  </si>
  <si>
    <t>通州区刘桥镇长岸村29-31、33-34组</t>
  </si>
  <si>
    <t>933206****40</t>
  </si>
  <si>
    <t>Q9LN32062024N00000032900</t>
  </si>
  <si>
    <t>T9LN20243206N000000126</t>
  </si>
  <si>
    <t>YB9LN20243206949301</t>
  </si>
  <si>
    <t>P9LN20243206N000000168</t>
  </si>
  <si>
    <t>戴志祥</t>
  </si>
  <si>
    <t>通州区刘桥镇长岸村10组</t>
  </si>
  <si>
    <t>Q9LN32062024N00000029200</t>
  </si>
  <si>
    <t>T9LN20243206N000000087</t>
  </si>
  <si>
    <t>YB9LN20243206755753</t>
  </si>
  <si>
    <t>P9LN20243206N000000167</t>
  </si>
  <si>
    <t>蒋建</t>
  </si>
  <si>
    <t>Q9LN32062024N00000029300</t>
  </si>
  <si>
    <t>T9LN20243206N000000088</t>
  </si>
  <si>
    <t>YB9LN20243206851779</t>
  </si>
  <si>
    <t>P9LN20243206N000000164</t>
  </si>
  <si>
    <t>陈建</t>
  </si>
  <si>
    <t>通州区刘桥镇长岸村25组</t>
  </si>
  <si>
    <t>Q9LN32062024N00000029400</t>
  </si>
  <si>
    <t>T9LN20243206N000000089</t>
  </si>
  <si>
    <t>YB9LN20243206695928</t>
  </si>
  <si>
    <t>P9LN20243206N000000125</t>
  </si>
  <si>
    <t>南通市通州区文港粮食种植农地专业合作社</t>
  </si>
  <si>
    <t>通州区刘桥镇尹家园村文港1-5、7-8组</t>
  </si>
  <si>
    <t>933206****62</t>
  </si>
  <si>
    <t>Q9LN32062024N00000033000</t>
  </si>
  <si>
    <t>T9LN20243206N000000127</t>
  </si>
  <si>
    <t>YB9LN20243206644274</t>
  </si>
  <si>
    <t>P9LN20243206N000000161</t>
  </si>
  <si>
    <t>杨锦峰</t>
  </si>
  <si>
    <t>通州区刘桥镇尹家园村新建6-7、11、13-16、21、25组</t>
  </si>
  <si>
    <t>320683****72</t>
  </si>
  <si>
    <t>Q9LN32062024N00000029500</t>
  </si>
  <si>
    <t>T9LN20243206N000000090</t>
  </si>
  <si>
    <t>YB9LN20243206274073</t>
  </si>
  <si>
    <t>P9LN20243206N000000158</t>
  </si>
  <si>
    <t>丁建东</t>
  </si>
  <si>
    <t>通州区刘桥镇极孝村18组180.74亩，尹家园村文港9组5亩</t>
  </si>
  <si>
    <t>320683****70</t>
  </si>
  <si>
    <t>1835****5</t>
  </si>
  <si>
    <t>Q9LN32062024N00000029600</t>
  </si>
  <si>
    <t>T9LN20243206N000000091</t>
  </si>
  <si>
    <t>YB9LN20243206771941</t>
  </si>
  <si>
    <t>P9LN20243206N000000149</t>
  </si>
  <si>
    <t>徐国栋</t>
  </si>
  <si>
    <t>通州区刘桥镇极孝村8组等</t>
  </si>
  <si>
    <t>Q9LN32062024N00000029700</t>
  </si>
  <si>
    <t>T9LN20243206N000000092</t>
  </si>
  <si>
    <t>YB9LN20243206277569</t>
  </si>
  <si>
    <t>P9LN20243206N000000146</t>
  </si>
  <si>
    <t>丁善涛</t>
  </si>
  <si>
    <t>通州区刘桥镇极孝村6、10、18、21组等</t>
  </si>
  <si>
    <t>Q9LN32062024N00000029800</t>
  </si>
  <si>
    <t>T9LN20243206N000000093</t>
  </si>
  <si>
    <t>YB9LN20243206263094</t>
  </si>
  <si>
    <t>P9LN20243206N000000142</t>
  </si>
  <si>
    <t>杨冬林</t>
  </si>
  <si>
    <t>通州区刘桥镇极孝村3-5、30组</t>
  </si>
  <si>
    <t>320683****73</t>
  </si>
  <si>
    <t>Q9LN32062024N00000029900</t>
  </si>
  <si>
    <t>T9LN20243206N000000094</t>
  </si>
  <si>
    <t>YB9LN20243206979746</t>
  </si>
  <si>
    <t>P9LN20243206N000000139</t>
  </si>
  <si>
    <t>陈红兵</t>
  </si>
  <si>
    <t>通州区刘桥镇极孝村洞坝口7-9、12组</t>
  </si>
  <si>
    <t>Q9LN32062024N00000030000</t>
  </si>
  <si>
    <t>T9LN20243206N000000095</t>
  </si>
  <si>
    <t>YB9LN20243206906254</t>
  </si>
  <si>
    <t>P9LN20243206N000000136</t>
  </si>
  <si>
    <t>孙保林</t>
  </si>
  <si>
    <t>通州区刘桥镇极孝村5-6、9组等</t>
  </si>
  <si>
    <t>342622****30</t>
  </si>
  <si>
    <t>1376****6</t>
  </si>
  <si>
    <t>Q9LN32062024N00000030100</t>
  </si>
  <si>
    <t>T9LN20243206N000000096</t>
  </si>
  <si>
    <t>YB9LN20243206934099</t>
  </si>
  <si>
    <t>P9LN20243206N000000134</t>
  </si>
  <si>
    <t>陈峰</t>
  </si>
  <si>
    <t>通州区刘桥镇极孝村渔场7-9、11、14组</t>
  </si>
  <si>
    <t>Q9LN32062024N00000030200</t>
  </si>
  <si>
    <t>T9LN20243206N000000097</t>
  </si>
  <si>
    <t>YB9LN20243206119422</t>
  </si>
  <si>
    <t>P9LN20243206N000000131</t>
  </si>
  <si>
    <t>翟胜福</t>
  </si>
  <si>
    <t>通州区刘桥镇新联居刘家桥13、15、17-18组</t>
  </si>
  <si>
    <t>1855****4</t>
  </si>
  <si>
    <t>Q9LN32062024N00000030300</t>
  </si>
  <si>
    <t>T9LN20243206N000000098</t>
  </si>
  <si>
    <t>YB9LN20243206485231</t>
  </si>
  <si>
    <t>P9LN20243206N000000129</t>
  </si>
  <si>
    <t>孙晓亮</t>
  </si>
  <si>
    <t>通州区刘桥镇徐园村1、6-10组等</t>
  </si>
  <si>
    <t>Q9LN32062024N00000030400</t>
  </si>
  <si>
    <t>T9LN20243206N000000099</t>
  </si>
  <si>
    <t>YB9LN20243206470152</t>
  </si>
  <si>
    <t>P9LN20243206N000000127</t>
  </si>
  <si>
    <t>魏华</t>
  </si>
  <si>
    <t>通州区刘桥镇徐园村刘海桥1-9组</t>
  </si>
  <si>
    <t>342601****51</t>
  </si>
  <si>
    <t>Q9LN32062024N00000030500</t>
  </si>
  <si>
    <t>T9LN20243206N000000100</t>
  </si>
  <si>
    <t>YB9LN20243206128839</t>
  </si>
  <si>
    <t>P9LN20243206N000000123</t>
  </si>
  <si>
    <t>通州区刘桥镇苏池村23-24组</t>
  </si>
  <si>
    <t>Q9LN32062024N00000030600</t>
  </si>
  <si>
    <t>T9LN20243206N000000101</t>
  </si>
  <si>
    <t>YB9LN20243206482466</t>
  </si>
  <si>
    <t>P9LN20243206N000000121</t>
  </si>
  <si>
    <t>季从美</t>
  </si>
  <si>
    <t>通州区刘桥镇长岸村1组</t>
  </si>
  <si>
    <t>320622****07</t>
  </si>
  <si>
    <t>Q9LN32062024N00000030700</t>
  </si>
  <si>
    <t>T9LN20243206N000000102</t>
  </si>
  <si>
    <t>YB9LN20243206634239</t>
  </si>
  <si>
    <t>P9LN20243206N000000117</t>
  </si>
  <si>
    <t>花洪鑫</t>
  </si>
  <si>
    <t>通州区刘桥镇长岸村2组</t>
  </si>
  <si>
    <t>320683****78</t>
  </si>
  <si>
    <t>1506****2</t>
  </si>
  <si>
    <t>Q9LN32062024N00000030800</t>
  </si>
  <si>
    <t>T9LN20243206N000000103</t>
  </si>
  <si>
    <t>YB9LN20243206608874</t>
  </si>
  <si>
    <t>P9LN20243206N000000115</t>
  </si>
  <si>
    <t>司文光</t>
  </si>
  <si>
    <t>通州区刘桥镇长岸村26组</t>
  </si>
  <si>
    <t>Q9LN32062024N00000030900</t>
  </si>
  <si>
    <t>T9LN20243206N000000104</t>
  </si>
  <si>
    <t>YB9LN20243206637319</t>
  </si>
  <si>
    <t>P9LN20243206N000000354</t>
  </si>
  <si>
    <t>施柏华</t>
  </si>
  <si>
    <t>通州区刘桥镇长岸村韩家桥14组</t>
  </si>
  <si>
    <t>1390****1</t>
  </si>
  <si>
    <t>Q9LN32062024N00000031000</t>
  </si>
  <si>
    <t>T9LN20243206N000000105</t>
  </si>
  <si>
    <t>YB9LN20243206454051</t>
  </si>
  <si>
    <t>P9LN20243206N000000323</t>
  </si>
  <si>
    <t>翟青应</t>
  </si>
  <si>
    <t>通州区刘桥镇长岸村13-14组</t>
  </si>
  <si>
    <t>1360****7</t>
  </si>
  <si>
    <t>Q9LN32062024N00000031100</t>
  </si>
  <si>
    <t>T9LN20243206N000000106</t>
  </si>
  <si>
    <t>YB9LN20243206930073</t>
  </si>
  <si>
    <t>P9LN20243206N000000386</t>
  </si>
  <si>
    <t>通州区刘桥镇八里渡家庭农场</t>
  </si>
  <si>
    <t>通州区刘桥镇尹家园村8-10组等</t>
  </si>
  <si>
    <t>923206****8T</t>
  </si>
  <si>
    <t>Q9LN32062024N00000033100</t>
  </si>
  <si>
    <t>T9LN20243206N000000128</t>
  </si>
  <si>
    <t>YB9LN20243206247747</t>
  </si>
  <si>
    <t>P9LN20243206N000000320</t>
  </si>
  <si>
    <t>姚伟</t>
  </si>
  <si>
    <t>通州区刘桥镇尹家园村1、5-6、8-9组等</t>
  </si>
  <si>
    <t>1327****2</t>
  </si>
  <si>
    <t>Q9LN32062024N00000031200</t>
  </si>
  <si>
    <t>T9LN20243206N000000107</t>
  </si>
  <si>
    <t>YB9LN20243206595333</t>
  </si>
  <si>
    <t>P9LN20243206N000000316</t>
  </si>
  <si>
    <t>杨建林</t>
  </si>
  <si>
    <t>通州区刘桥镇尹家园村1、2、9-12、14、16组等</t>
  </si>
  <si>
    <t>1505****8</t>
  </si>
  <si>
    <t>Q9LN32062024N00000031300</t>
  </si>
  <si>
    <t>T9LN20243206N000000108</t>
  </si>
  <si>
    <t>YB9LN20243206453735</t>
  </si>
  <si>
    <t>P9LN20243206N000000315</t>
  </si>
  <si>
    <t>夏建新</t>
  </si>
  <si>
    <t>通州区刘桥镇尹家园村新建16、18-20、22-24、27组</t>
  </si>
  <si>
    <t>320624****98</t>
  </si>
  <si>
    <t>1891****6</t>
  </si>
  <si>
    <t>Q9LN32062024N00000031400</t>
  </si>
  <si>
    <t>T9LN20243206N000000109</t>
  </si>
  <si>
    <t>YB9LN20243206899686</t>
  </si>
  <si>
    <t>P9LN20243206N000000311</t>
  </si>
  <si>
    <t>顾建彬</t>
  </si>
  <si>
    <t>通州区刘桥镇极孝村5-6组81.61亩，新联居5组等45.76亩</t>
  </si>
  <si>
    <t>320622****30</t>
  </si>
  <si>
    <t>Q9LN32062024N00000031500</t>
  </si>
  <si>
    <t>T9LN20243206N000000110</t>
  </si>
  <si>
    <t>YB9LN20243206479249</t>
  </si>
  <si>
    <t>P9LN20243206N000000307</t>
  </si>
  <si>
    <t>任建锋</t>
  </si>
  <si>
    <t>通州区刘桥镇极孝村1组</t>
  </si>
  <si>
    <t>1365****0</t>
  </si>
  <si>
    <t>Q9LN32062024N00000031700</t>
  </si>
  <si>
    <t>T9LN20243206N000000112</t>
  </si>
  <si>
    <t>YB9LN20243206406893</t>
  </si>
  <si>
    <t>P9LN20243206N000000304</t>
  </si>
  <si>
    <t>蒋建华</t>
  </si>
  <si>
    <t>通州区刘桥镇长岸村韩家桥13组等</t>
  </si>
  <si>
    <t>1531****6</t>
  </si>
  <si>
    <t>Q9LN32062024N00000031800</t>
  </si>
  <si>
    <t>T9LN20243206N000000113</t>
  </si>
  <si>
    <t>YB9LN20243206277518</t>
  </si>
  <si>
    <t>陆小枫</t>
  </si>
  <si>
    <t>P9LN20243206N000000302</t>
  </si>
  <si>
    <t>王德明</t>
  </si>
  <si>
    <t>通州区刘桥镇新中村19、22-25组700亩，英雄村39-40组63.55亩</t>
  </si>
  <si>
    <t>511025****50</t>
  </si>
  <si>
    <t>Q9LN32062024N00000032000</t>
  </si>
  <si>
    <t>T9LN20243206N000000115</t>
  </si>
  <si>
    <t>YB9LN20243206138503</t>
  </si>
  <si>
    <t>2024.6.12</t>
  </si>
  <si>
    <t>马添添</t>
  </si>
  <si>
    <t>P9LN20243206N000000408</t>
  </si>
  <si>
    <t>通州区刘桥镇润天家庭农场</t>
  </si>
  <si>
    <t>通州区刘桥镇苏池村刘东校5、7组338.72亩，新中村8-10组66.2亩，英雄村28-33、39-38、43组310亩</t>
  </si>
  <si>
    <t>923206****21</t>
  </si>
  <si>
    <t>Q9LN32062024N00000033200</t>
  </si>
  <si>
    <t>T9LN20243206N000000129</t>
  </si>
  <si>
    <t>YB9LN20243206741976</t>
  </si>
  <si>
    <t>张自树</t>
  </si>
  <si>
    <t>P9LN20243206N000000299</t>
  </si>
  <si>
    <t>王宏星</t>
  </si>
  <si>
    <t>通州区刘桥镇徐园村宋店1、4、15组等486.46亩，极孝村18-19组50亩，米三桥村26-28、30组80亩</t>
  </si>
  <si>
    <t>342601****79</t>
  </si>
  <si>
    <t>1362****6</t>
  </si>
  <si>
    <t>Q9LN32062024N00000032100</t>
  </si>
  <si>
    <t>T9LN20243206N000000116</t>
  </si>
  <si>
    <t>YB9LN20243206924861</t>
  </si>
  <si>
    <t>P9LN20243206N000000296</t>
  </si>
  <si>
    <t>通州区刘桥镇徐园村3、10组等</t>
  </si>
  <si>
    <t>Q9LN32062024N00000032200</t>
  </si>
  <si>
    <t>T9LN20243206N000000117</t>
  </si>
  <si>
    <t>YB9LN20243206206396</t>
  </si>
  <si>
    <t>P9LN20243206N000001478</t>
  </si>
  <si>
    <t>孙旭东</t>
  </si>
  <si>
    <t>通州区刘桥镇蒋一村23、25、37-38、40组</t>
  </si>
  <si>
    <t>342622****76</t>
  </si>
  <si>
    <t>Q9LN32062024N00000286100</t>
  </si>
  <si>
    <t>T9LN20243206N000002267</t>
  </si>
  <si>
    <t>YB9LN20243206459384</t>
  </si>
  <si>
    <t>平潮镇</t>
  </si>
  <si>
    <t>南通市通州区平潮镇甸北村村民委员会</t>
  </si>
  <si>
    <t>P9LN20243206N000000110</t>
  </si>
  <si>
    <t>金广余等298户</t>
  </si>
  <si>
    <t>通州区平潮镇甸北村一组等</t>
  </si>
  <si>
    <t>Q9LN32062024N00000032300</t>
  </si>
  <si>
    <t>T9LN20243206N000000130</t>
  </si>
  <si>
    <t>YB9LN20243206553378</t>
  </si>
  <si>
    <t>孙冬梅</t>
  </si>
  <si>
    <t>南通市通州区平潮镇国道村村民委员会</t>
  </si>
  <si>
    <t>P9LN20243206N000000073</t>
  </si>
  <si>
    <t>邢连珍等139户</t>
  </si>
  <si>
    <t>通州区平潮镇国道村一组等</t>
  </si>
  <si>
    <t>Q9LN32062024N00000033800</t>
  </si>
  <si>
    <t>T9LN20243206N000000135</t>
  </si>
  <si>
    <t>YB9LN20243206530279</t>
  </si>
  <si>
    <t>2024.5.20</t>
  </si>
  <si>
    <t>徐春菊</t>
  </si>
  <si>
    <t>南通市通州区平潮镇花坝村村民委员会</t>
  </si>
  <si>
    <t>P9LN20243206N000000068</t>
  </si>
  <si>
    <t>张汉林等147户</t>
  </si>
  <si>
    <t>通州区平潮镇花坝村一组等</t>
  </si>
  <si>
    <t>Q9LN32062024N00000033900</t>
  </si>
  <si>
    <t>T9LN20243206N000000137</t>
  </si>
  <si>
    <t>YB9LN20243206693293</t>
  </si>
  <si>
    <t>花坝村</t>
  </si>
  <si>
    <t>南通市通州区平潮镇吉坝村村民委员会</t>
  </si>
  <si>
    <t>P9LN20243206N000000066</t>
  </si>
  <si>
    <t>姚步清等243户</t>
  </si>
  <si>
    <t>通州区平潮镇吉坝村二组等</t>
  </si>
  <si>
    <t>1526****7</t>
  </si>
  <si>
    <t>Q9LN32062024N00000034000</t>
  </si>
  <si>
    <t>T9LN20243206N000000139</t>
  </si>
  <si>
    <t>YB9LN20243206603611</t>
  </si>
  <si>
    <t>2024.5.31</t>
  </si>
  <si>
    <t>周娟</t>
  </si>
  <si>
    <t>南通市通州区平潮镇九圩港村村民委员会</t>
  </si>
  <si>
    <t>P9LN20243206N000000059</t>
  </si>
  <si>
    <t>张井明等19户</t>
  </si>
  <si>
    <t>通州区平潮镇九圩港村十三组等</t>
  </si>
  <si>
    <t>8659****</t>
  </si>
  <si>
    <t>Q9LN32062024N00000034200</t>
  </si>
  <si>
    <t>T9LN20243206N000000299</t>
  </si>
  <si>
    <t>YB9LN20243206477935</t>
  </si>
  <si>
    <t>杨慧慧</t>
  </si>
  <si>
    <t>南通市通州区平潮镇平西村村民委员会</t>
  </si>
  <si>
    <t>P9LN20243206N000000051</t>
  </si>
  <si>
    <t>王美华等83户</t>
  </si>
  <si>
    <t>通州区平潮镇平西村十七组等</t>
  </si>
  <si>
    <t>Q9LN32062024N00000063500</t>
  </si>
  <si>
    <t>T9LN20243206N000000430</t>
  </si>
  <si>
    <t>YB9LN20243206969767</t>
  </si>
  <si>
    <t>平西村</t>
  </si>
  <si>
    <t>南通市通州区平潮镇任口村村民委员会</t>
  </si>
  <si>
    <t>P9LN20243206N000000042</t>
  </si>
  <si>
    <t>丁善仁等63户</t>
  </si>
  <si>
    <t>通州区平潮镇任口村一组等</t>
  </si>
  <si>
    <t>1365****6</t>
  </si>
  <si>
    <t>Q9LN32062024N00000063600</t>
  </si>
  <si>
    <t>T9LN20243206N000000431</t>
  </si>
  <si>
    <t>YB9LN20243206303172</t>
  </si>
  <si>
    <t>黄益芹</t>
  </si>
  <si>
    <t>南通市通州区平潮镇三港村村民委员会</t>
  </si>
  <si>
    <t>P9LN20243206N000000061</t>
  </si>
  <si>
    <t>刘来均等378户</t>
  </si>
  <si>
    <t>通州区平潮镇三港村一组等</t>
  </si>
  <si>
    <t>Q9LN32062024N00000063800</t>
  </si>
  <si>
    <t>T9LN20243206N000000432</t>
  </si>
  <si>
    <t>YB9LN20243206898054</t>
  </si>
  <si>
    <t>马燕林</t>
  </si>
  <si>
    <t>南通市通州区平潮镇三官殿村村民委员会</t>
  </si>
  <si>
    <t>P9LN20243206N000000058</t>
  </si>
  <si>
    <t>王桂英等50户</t>
  </si>
  <si>
    <t>通州区平潮镇三官殿村四组等</t>
  </si>
  <si>
    <t>320624****28</t>
  </si>
  <si>
    <t>1537****2</t>
  </si>
  <si>
    <t>Q9LN32062024N00000063900</t>
  </si>
  <si>
    <t>T9LN20243206N000000434</t>
  </si>
  <si>
    <t>YB9LN20243206481591</t>
  </si>
  <si>
    <t>2024.5.20/2024.9.6</t>
  </si>
  <si>
    <t>641.36/1</t>
  </si>
  <si>
    <t>周小丽/郭锐</t>
  </si>
  <si>
    <t>55023000/26743298</t>
  </si>
  <si>
    <t>南通市通州区平潮镇四十里村村民委员会</t>
  </si>
  <si>
    <t>P9LN20243206N000000043</t>
  </si>
  <si>
    <t>高卫星等139户</t>
  </si>
  <si>
    <t>通州区平潮镇四十里村二组等</t>
  </si>
  <si>
    <t>1526****4</t>
  </si>
  <si>
    <t>Q9LN32062024N00000064100</t>
  </si>
  <si>
    <t>T9LN20243206N000000436</t>
  </si>
  <si>
    <t>YB9LN20243206317604</t>
  </si>
  <si>
    <t>2099.4/8</t>
  </si>
  <si>
    <t>熊臣芳/郭锐</t>
  </si>
  <si>
    <t>55049000/35250298</t>
  </si>
  <si>
    <t>南通市通州区平潮镇团圆村村民委员会</t>
  </si>
  <si>
    <t>P9LN20243206N000000054</t>
  </si>
  <si>
    <t>姚锦标等68户</t>
  </si>
  <si>
    <t>通州区平潮镇团圆村一组等</t>
  </si>
  <si>
    <t>Q9LN32062024N00000064200</t>
  </si>
  <si>
    <t>T9LN20243206N000000437</t>
  </si>
  <si>
    <t>YB9LN20243206602356</t>
  </si>
  <si>
    <t>团圆村</t>
  </si>
  <si>
    <t>南通市通州区平潮镇湾子头村村民委员会</t>
  </si>
  <si>
    <t>P9LN20243206N000002213</t>
  </si>
  <si>
    <t>胡锦德等101户</t>
  </si>
  <si>
    <t>通州区平潮镇湾子头村十二组等</t>
  </si>
  <si>
    <t>1826****0</t>
  </si>
  <si>
    <t>Q9LN32062024N00000336500</t>
  </si>
  <si>
    <t>T9LN20243206N000002594</t>
  </si>
  <si>
    <t>YB9LN20243206429490</t>
  </si>
  <si>
    <t>陆金艳</t>
  </si>
  <si>
    <t>南通市通州区平潮镇新坝村村民委员会</t>
  </si>
  <si>
    <t>P9LN20243206N000000045</t>
  </si>
  <si>
    <t>李瑞琴等223户</t>
  </si>
  <si>
    <t>通州区平潮镇新坝村一组等</t>
  </si>
  <si>
    <t>320622****21</t>
  </si>
  <si>
    <t>8658****</t>
  </si>
  <si>
    <t>Q9LN32062024N00000064300</t>
  </si>
  <si>
    <t>T9LN20243206N000000438</t>
  </si>
  <si>
    <t>YB9LN20243206796037</t>
  </si>
  <si>
    <t>季广霞</t>
  </si>
  <si>
    <t>南通市通州区平潮镇新三十里社区居民委员会</t>
  </si>
  <si>
    <t>P9LN20243206N000000064</t>
  </si>
  <si>
    <t>毛风成等41户</t>
  </si>
  <si>
    <t>通州区平潮镇新三十里居六组等</t>
  </si>
  <si>
    <t>Q9LN32062024N00000064400</t>
  </si>
  <si>
    <t>T9LN20243206N000000439</t>
  </si>
  <si>
    <t>YB9LN20243206575430</t>
  </si>
  <si>
    <t>2024.5.24/
2024.5.29</t>
  </si>
  <si>
    <t>898.44/
13.65</t>
  </si>
  <si>
    <t>杨培红</t>
  </si>
  <si>
    <t>79906345/88085395</t>
  </si>
  <si>
    <t>南通市通州区平潮镇新生村村民委员会</t>
  </si>
  <si>
    <t>P9LN20243206N000000055</t>
  </si>
  <si>
    <t>王天国等40户</t>
  </si>
  <si>
    <t>通州区平潮镇新生村一组等</t>
  </si>
  <si>
    <t>1350****7</t>
  </si>
  <si>
    <t>Q9LN32062024N00000064700</t>
  </si>
  <si>
    <t>T9LN20243206N000000440</t>
  </si>
  <si>
    <t>YB9LN20243206143131</t>
  </si>
  <si>
    <t>2024.5.29/2024.6.8</t>
  </si>
  <si>
    <t>1367.15/
51.3</t>
  </si>
  <si>
    <t>姚栋峰</t>
  </si>
  <si>
    <t>05942979/30521219</t>
  </si>
  <si>
    <t>南通市通州区平潮镇颜港村村民委员会</t>
  </si>
  <si>
    <t>P9LN20243206N000000046</t>
  </si>
  <si>
    <t>司美林等586户</t>
  </si>
  <si>
    <t>通州区平潮镇颜港村一组等</t>
  </si>
  <si>
    <t>320624****48</t>
  </si>
  <si>
    <t>8679****</t>
  </si>
  <si>
    <t>Q9LN32062024N00000065200</t>
  </si>
  <si>
    <t>T9LN20243206N000000441</t>
  </si>
  <si>
    <t>YB9LN20243206222001</t>
  </si>
  <si>
    <t>冯熠鑫</t>
  </si>
  <si>
    <t>南通市通州区平潮镇云台山村村民委员会</t>
  </si>
  <si>
    <t>P9LN20243206N000000056</t>
  </si>
  <si>
    <t>顾美芬等8户</t>
  </si>
  <si>
    <t>通州区平潮镇云台山村十组等</t>
  </si>
  <si>
    <t>320624****61</t>
  </si>
  <si>
    <t>8627****</t>
  </si>
  <si>
    <t>Q9LN32062024N00000065600</t>
  </si>
  <si>
    <t>T9LN20243206N000000442</t>
  </si>
  <si>
    <t>YB9LN20243206187551</t>
  </si>
  <si>
    <t>施敏</t>
  </si>
  <si>
    <t>南通市通州区平潮镇赵甸社区居民委员会</t>
  </si>
  <si>
    <t>P9LN20243206N000001823</t>
  </si>
  <si>
    <t>张建清等242户</t>
  </si>
  <si>
    <t>通州区平潮镇赵甸居一组等</t>
  </si>
  <si>
    <t>Q9LN32062024N00000080800</t>
  </si>
  <si>
    <t>T9LN20243206N000000548</t>
  </si>
  <si>
    <t>YB9LN20243206391715</t>
  </si>
  <si>
    <t>卜春红</t>
  </si>
  <si>
    <t>南通市通州区平潮镇赵坊村村民委员会</t>
  </si>
  <si>
    <t>P9LN20243206N000000138</t>
  </si>
  <si>
    <t>杨夕仁等61户</t>
  </si>
  <si>
    <t>通州区平潮镇赵坊村三组等</t>
  </si>
  <si>
    <t>Q9LN32062024N00000081300</t>
  </si>
  <si>
    <t>T9LN20243206N000000552</t>
  </si>
  <si>
    <t>YB9LN20243206165986</t>
  </si>
  <si>
    <t>2024.5.17/2024.9.6</t>
  </si>
  <si>
    <t>918.5/1</t>
  </si>
  <si>
    <t>赵坊村/郭锐</t>
  </si>
  <si>
    <t>55037000/43806297</t>
  </si>
  <si>
    <t>P9LN20243206N000000470</t>
  </si>
  <si>
    <t>徐志华</t>
  </si>
  <si>
    <t>通州区平潮镇花坝村十五组</t>
  </si>
  <si>
    <t>Q9LN32062024N00000148800</t>
  </si>
  <si>
    <t>T9LN20243206N000001118</t>
  </si>
  <si>
    <t>YB9LN20243206214942</t>
  </si>
  <si>
    <t>姜茂华</t>
  </si>
  <si>
    <t>P9LN20243206N000000476</t>
  </si>
  <si>
    <t>何启全</t>
  </si>
  <si>
    <t>通州区平潮镇任口村14组等726.11亩,花坝村10、11、16、19、22组558.36亩</t>
  </si>
  <si>
    <t>Q9LN32062024N00000148900</t>
  </si>
  <si>
    <t>T9LN20243206N000001119</t>
  </si>
  <si>
    <t>YB9LN20243206598713</t>
  </si>
  <si>
    <t>P9LN20243206N000000478</t>
  </si>
  <si>
    <t>蒋建平</t>
  </si>
  <si>
    <t>通州区平潮镇花坝村9、30、27、25-23、3组200亩，三官殿村16、19-21组120亩</t>
  </si>
  <si>
    <t>Q9LN32062024N00000149000</t>
  </si>
  <si>
    <t>T9LN20243206N000001120</t>
  </si>
  <si>
    <t>YB9LN20243206448653</t>
  </si>
  <si>
    <t>P9LN20243206N000000466</t>
  </si>
  <si>
    <t>翟小刚</t>
  </si>
  <si>
    <t>通州区平潮镇新坝村22-32组620亩，四十里村19组等500亩</t>
  </si>
  <si>
    <t>Q9LN32062024N00000149100</t>
  </si>
  <si>
    <t>T9LN20243206N000001121</t>
  </si>
  <si>
    <t>YB9LN20243206200713</t>
  </si>
  <si>
    <t>2024.5.20/
2024.6.21</t>
  </si>
  <si>
    <t>10425/
12927</t>
  </si>
  <si>
    <t>67299289/78822373</t>
  </si>
  <si>
    <t>P9LN20243206N000000468</t>
  </si>
  <si>
    <t>刘和春</t>
  </si>
  <si>
    <t>通州区平潮镇吉坝村30-33组</t>
  </si>
  <si>
    <t>Q9LN32062024N00000149200</t>
  </si>
  <si>
    <t>T9LN20243206N000001122</t>
  </si>
  <si>
    <t>YB9LN20243206432707</t>
  </si>
  <si>
    <t>P9LN20243206N000000480</t>
  </si>
  <si>
    <t>魏帮民</t>
  </si>
  <si>
    <t>通州区平潮镇吉坝村35、42、44组</t>
  </si>
  <si>
    <t>342601****92</t>
  </si>
  <si>
    <t>Q9LN32062024N00000149300</t>
  </si>
  <si>
    <t>T9LN20243206N000001123</t>
  </si>
  <si>
    <t>YB9LN20243206323215</t>
  </si>
  <si>
    <t>2024.6.10</t>
  </si>
  <si>
    <t>P9LN20243206N000000484</t>
  </si>
  <si>
    <t>郭少平</t>
  </si>
  <si>
    <t>通州区平潮镇吉坝村26、41、45、42、46组</t>
  </si>
  <si>
    <t>342601****39</t>
  </si>
  <si>
    <t>Q9LN32062024N00000149400</t>
  </si>
  <si>
    <t>T9LN20243206N000001124</t>
  </si>
  <si>
    <t>YB9LN20243206740488</t>
  </si>
  <si>
    <t>向海艇</t>
  </si>
  <si>
    <t>P9LN20243206N000000489</t>
  </si>
  <si>
    <t>通州区平潮镇吉坝村2、5、7、9、10、14-17组289亩，赵坊村19、23、24组160亩</t>
  </si>
  <si>
    <t>342601****11</t>
  </si>
  <si>
    <t>1826****9</t>
  </si>
  <si>
    <t>Q9LN32062024N00000149500</t>
  </si>
  <si>
    <t>T9LN20243206N000001125</t>
  </si>
  <si>
    <t>YB9LN20243206884372</t>
  </si>
  <si>
    <t>P9LN20243206N000000493</t>
  </si>
  <si>
    <t>周俊松</t>
  </si>
  <si>
    <t>通州区平潮镇吉坝村1、37-40组</t>
  </si>
  <si>
    <t>342601****77</t>
  </si>
  <si>
    <t>1825****6</t>
  </si>
  <si>
    <t>Q9LN32062024N00000149600</t>
  </si>
  <si>
    <t>T9LN20243206N000001126</t>
  </si>
  <si>
    <t>YB9LN20243206558432</t>
  </si>
  <si>
    <t>P9LN20243206N000000496</t>
  </si>
  <si>
    <t>翟大宏</t>
  </si>
  <si>
    <t>通州区平潮镇颜港村1、2、4、9、11、12、24、25、27组</t>
  </si>
  <si>
    <t>1334****6</t>
  </si>
  <si>
    <t>Q9LN32062024N00000149700</t>
  </si>
  <si>
    <t>T9LN20243206N000001127</t>
  </si>
  <si>
    <t>YB9LN20243206984621</t>
  </si>
  <si>
    <t>P9LN20243206N000000499</t>
  </si>
  <si>
    <t>沐先东</t>
  </si>
  <si>
    <t>通州区平潮镇颜港村14-20、29、30组</t>
  </si>
  <si>
    <t>342601****3X</t>
  </si>
  <si>
    <t>1889****8</t>
  </si>
  <si>
    <t>Q9LN32062024N00000149800</t>
  </si>
  <si>
    <t>T9LN20243206N000001128</t>
  </si>
  <si>
    <t>YB9LN20243206955901</t>
  </si>
  <si>
    <t>P9LN20243206N000000502</t>
  </si>
  <si>
    <t>魏安国</t>
  </si>
  <si>
    <t>通州区平潮镇颜港村14、31-34组188.44亩，吉坝村27-31组107亩</t>
  </si>
  <si>
    <t>1328****9</t>
  </si>
  <si>
    <t>Q9LN32062024N00000149900</t>
  </si>
  <si>
    <t>T9LN20243206N000001129</t>
  </si>
  <si>
    <t>YB9LN20243206267532</t>
  </si>
  <si>
    <t>P9LN20243206N000000505</t>
  </si>
  <si>
    <t>朱银山</t>
  </si>
  <si>
    <t>通州区平潮镇颜港村5、10、36、41-43、46-48、50组</t>
  </si>
  <si>
    <t>342601****12</t>
  </si>
  <si>
    <t>1826****8</t>
  </si>
  <si>
    <t>Q9LN32062024N00000150000</t>
  </si>
  <si>
    <t>T9LN20243206N000001130</t>
  </si>
  <si>
    <t>YB9LN20243206749900</t>
  </si>
  <si>
    <t>P9LN20243206N000000507</t>
  </si>
  <si>
    <t>郭少文</t>
  </si>
  <si>
    <t>通州区平潮镇颜港村13、20-23、26-28、35组</t>
  </si>
  <si>
    <t>Q9LN32062024N00000150100</t>
  </si>
  <si>
    <t>T9LN20243206N000001131</t>
  </si>
  <si>
    <t>YB9LN20243206188618</t>
  </si>
  <si>
    <t>P9LN20243206N000001038</t>
  </si>
  <si>
    <t>陈子前</t>
  </si>
  <si>
    <t>通州区平潮镇甸北村29组等</t>
  </si>
  <si>
    <t>1333****1</t>
  </si>
  <si>
    <t>Q9LN32062024N00000150200</t>
  </si>
  <si>
    <t>T9LN20243206N000001132</t>
  </si>
  <si>
    <t>YB9LN20243206250233</t>
  </si>
  <si>
    <t>P9LN20243206N000000509</t>
  </si>
  <si>
    <t>黄拥军</t>
  </si>
  <si>
    <t>通州区平潮镇甸北村2组等</t>
  </si>
  <si>
    <t>320622****35</t>
  </si>
  <si>
    <t>1360****9</t>
  </si>
  <si>
    <t>Q9LN32062024N00000150300</t>
  </si>
  <si>
    <t>T9LN20243206N000001133</t>
  </si>
  <si>
    <t>YB9LN20243206976905</t>
  </si>
  <si>
    <t>P9LN20243206N000000511</t>
  </si>
  <si>
    <t>王建钟</t>
  </si>
  <si>
    <t>通州区平潮镇甸北村1组等</t>
  </si>
  <si>
    <t>320622****52</t>
  </si>
  <si>
    <t>Q9LN32062024N00000150400</t>
  </si>
  <si>
    <t>T9LN20243206N000001134</t>
  </si>
  <si>
    <t>YB9LN20243206776486</t>
  </si>
  <si>
    <t>P9LN20243206N000000516</t>
  </si>
  <si>
    <t>通州区平潮镇甸北村9、12、14组</t>
  </si>
  <si>
    <t>Q9LN32062024N00000150500</t>
  </si>
  <si>
    <t>T9LN20243206N000001135</t>
  </si>
  <si>
    <t>YB9LN20243206974042</t>
  </si>
  <si>
    <t>P9LN20243206N000000525</t>
  </si>
  <si>
    <t>翟必闩</t>
  </si>
  <si>
    <t>通州区平潮镇金桥村12-15组</t>
  </si>
  <si>
    <t>1822****2</t>
  </si>
  <si>
    <t>Q9LN32062024N00000150600</t>
  </si>
  <si>
    <t>T9LN20243206N000001136</t>
  </si>
  <si>
    <t>YB9LN20243206742014</t>
  </si>
  <si>
    <t>03840724</t>
  </si>
  <si>
    <t>P9LN20243206N000000529</t>
  </si>
  <si>
    <t>孙运彪</t>
  </si>
  <si>
    <t>通州区平潮镇金桥村25、29、30组310亩，三港村5组50亩</t>
  </si>
  <si>
    <t>342601****10</t>
  </si>
  <si>
    <t>1525****3</t>
  </si>
  <si>
    <t>Q9LN32062024N00000150700</t>
  </si>
  <si>
    <t>T9LN20243206N000001137</t>
  </si>
  <si>
    <t>YB9LN20243206905094</t>
  </si>
  <si>
    <t>P9LN20243206N000000540</t>
  </si>
  <si>
    <t>金宇</t>
  </si>
  <si>
    <t>通州区平潮镇金桥村7-11组774.79亩，赵甸居32组等236.46亩</t>
  </si>
  <si>
    <t>320683****50</t>
  </si>
  <si>
    <t>Q9LN32062024N00000150800</t>
  </si>
  <si>
    <t>T9LN20243206N000001138</t>
  </si>
  <si>
    <t>YB9LN20243206275406</t>
  </si>
  <si>
    <t>P9LN20243206N000000723</t>
  </si>
  <si>
    <t>孙鹏程</t>
  </si>
  <si>
    <t>通州区平潮镇金桥村1-6组1300亩，四十里村19组等775.25亩</t>
  </si>
  <si>
    <t>1307****7</t>
  </si>
  <si>
    <t>Q9LN32062024N00000150900</t>
  </si>
  <si>
    <t>T9LN20243206N000001139</t>
  </si>
  <si>
    <t>YB9LN20243206197047</t>
  </si>
  <si>
    <t>P9LN20243206N000000724</t>
  </si>
  <si>
    <t>周海兵</t>
  </si>
  <si>
    <t>通州区平潮镇金桥村16-22组</t>
  </si>
  <si>
    <t>Q9LN32062024N00000151000</t>
  </si>
  <si>
    <t>T9LN20243206N000001140</t>
  </si>
  <si>
    <t>YB9LN20243206571787</t>
  </si>
  <si>
    <t>P9LN20243206N000000727</t>
  </si>
  <si>
    <t>翟大俊</t>
  </si>
  <si>
    <t>通州区平潮镇团圆村13组等100亩，三官殿村6组50亩</t>
  </si>
  <si>
    <t>1385****8</t>
  </si>
  <si>
    <t>Q9LN32062024N00000151100</t>
  </si>
  <si>
    <t>T9LN20243206N000001141</t>
  </si>
  <si>
    <t>YB9LN20243206445626</t>
  </si>
  <si>
    <t>P9LN20243206N000000729</t>
  </si>
  <si>
    <t>夏必进</t>
  </si>
  <si>
    <t>通州区平潮镇平西村5组等266.72亩，团圆村2、10组等258.57亩</t>
  </si>
  <si>
    <t>Q9LN32062024N00000151200</t>
  </si>
  <si>
    <t>T9LN20243206N000001142</t>
  </si>
  <si>
    <t>YB9LN20243206613267</t>
  </si>
  <si>
    <t>吕美荣</t>
  </si>
  <si>
    <t>00234266</t>
  </si>
  <si>
    <t>P9LN20243206N000000730</t>
  </si>
  <si>
    <t>徐于强</t>
  </si>
  <si>
    <t>通州区平潮镇新生村32、33、34组</t>
  </si>
  <si>
    <t>Q9LN32062024N00000151300</t>
  </si>
  <si>
    <t>T9LN20243206N000001143</t>
  </si>
  <si>
    <t>YB9LN20243206345771</t>
  </si>
  <si>
    <t>P9LN20243206N000000731</t>
  </si>
  <si>
    <t>魏新成</t>
  </si>
  <si>
    <t>通州区平潮镇赵甸居11组等</t>
  </si>
  <si>
    <t>1395****6</t>
  </si>
  <si>
    <t>Q9LN32062024N00000151400</t>
  </si>
  <si>
    <t>T9LN20243206N000001144</t>
  </si>
  <si>
    <t>YB9LN20243206285424</t>
  </si>
  <si>
    <t>09504902</t>
  </si>
  <si>
    <t>P9LN20243206N000000733</t>
  </si>
  <si>
    <t>夏名财</t>
  </si>
  <si>
    <t>通州区平潮镇团圆村7组等</t>
  </si>
  <si>
    <t>Q9LN32062024N00000151500</t>
  </si>
  <si>
    <t>T9LN20243206N000001145</t>
  </si>
  <si>
    <t>YB9LN20243206747999</t>
  </si>
  <si>
    <t>夏著兵</t>
  </si>
  <si>
    <t>P9LN20243206N000000734</t>
  </si>
  <si>
    <t>李自才</t>
  </si>
  <si>
    <t>通州区平潮镇湾子头村5组等200亩，吉坝村27、43、35组126亩</t>
  </si>
  <si>
    <t>Q9LN32062024N00000151600</t>
  </si>
  <si>
    <t>T9LN20243206N000001146</t>
  </si>
  <si>
    <t>YB9LN20243206341670</t>
  </si>
  <si>
    <t>P9LN20243206N000000736</t>
  </si>
  <si>
    <t>袁花春</t>
  </si>
  <si>
    <t>通州区平潮镇新坝村11-13、16-18、20、21组</t>
  </si>
  <si>
    <t>342601****91</t>
  </si>
  <si>
    <t>1956****7</t>
  </si>
  <si>
    <t>Q9LN32062024N00000151700</t>
  </si>
  <si>
    <t>T9LN20243206N000001147</t>
  </si>
  <si>
    <t>YB9LN20243206708125</t>
  </si>
  <si>
    <t>平潮镇新坝村11-21组袁花春</t>
  </si>
  <si>
    <t>P9LN20243206N000000737</t>
  </si>
  <si>
    <t>魏敏</t>
  </si>
  <si>
    <t>通州区平潮镇新坝村7-10、15组等</t>
  </si>
  <si>
    <t>1585****2</t>
  </si>
  <si>
    <t>Q9LN32062024N00000151800</t>
  </si>
  <si>
    <t>T9LN20243206N000001148</t>
  </si>
  <si>
    <t>YB9LN20243206306106</t>
  </si>
  <si>
    <t>平潮新坝村（7-10、15、37、38）组魏敏</t>
  </si>
  <si>
    <t>P9LN20243206N000000738</t>
  </si>
  <si>
    <t>徐泽长</t>
  </si>
  <si>
    <t>通州区平潮镇新坝村33-35、37、39-41组</t>
  </si>
  <si>
    <t>1521****8</t>
  </si>
  <si>
    <t>Q9LN32062024N00000151900</t>
  </si>
  <si>
    <t>T9LN20243206N000001149</t>
  </si>
  <si>
    <t>YB9LN20243206952890</t>
  </si>
  <si>
    <t>P9LN20243206N000000739</t>
  </si>
  <si>
    <t>通州区平潮镇新坝村3-6组</t>
  </si>
  <si>
    <t>Q9LN32062024N00000152000</t>
  </si>
  <si>
    <t>T9LN20243206N000001150</t>
  </si>
  <si>
    <t>YB9LN20243206436356</t>
  </si>
  <si>
    <t>P9LN20243206N000000740</t>
  </si>
  <si>
    <t>王成龙</t>
  </si>
  <si>
    <t>通州区平潮镇四十里村三组等</t>
  </si>
  <si>
    <t>Q9LN32062024N00000152100</t>
  </si>
  <si>
    <t>T9LN20243206N000001151</t>
  </si>
  <si>
    <t>YB9LN20243206252299</t>
  </si>
  <si>
    <t>P9LN20243206N000000741</t>
  </si>
  <si>
    <t>陈凯</t>
  </si>
  <si>
    <t>通州区平潮镇赵坊村11、12组等</t>
  </si>
  <si>
    <t>320683****38</t>
  </si>
  <si>
    <t>Q9LN32062024N00000152200</t>
  </si>
  <si>
    <t>T9LN20243206N000001152</t>
  </si>
  <si>
    <t>YB9LN20243206488856</t>
  </si>
  <si>
    <t>P9LN20243206N000000743</t>
  </si>
  <si>
    <t>陈栋林</t>
  </si>
  <si>
    <t>通州区平潮镇赵甸居35组等</t>
  </si>
  <si>
    <t>Q9LN32062024N00000152300</t>
  </si>
  <si>
    <t>T9LN20243206N000001153</t>
  </si>
  <si>
    <t>YB9LN20243206487134</t>
  </si>
  <si>
    <t>P9LN20243206N000000744</t>
  </si>
  <si>
    <t>通州区平潮镇新生村13组等</t>
  </si>
  <si>
    <t>Q9LN32062024N00000152400</t>
  </si>
  <si>
    <t>T9LN20243206N000001154</t>
  </si>
  <si>
    <t>YB9LN20243206994286</t>
  </si>
  <si>
    <t>P9LN20243206N000000745</t>
  </si>
  <si>
    <t>魏君宝</t>
  </si>
  <si>
    <t>通州区平潮镇赵甸居14组等</t>
  </si>
  <si>
    <t>Q9LN32062024N00000152500</t>
  </si>
  <si>
    <t>T9LN20243206N000001155</t>
  </si>
  <si>
    <t>YB9LN20243206678717</t>
  </si>
  <si>
    <t>P9LN20243206N000000747</t>
  </si>
  <si>
    <t>夏木展</t>
  </si>
  <si>
    <t>通州区平潮镇赵甸居9组等</t>
  </si>
  <si>
    <t>1996****2</t>
  </si>
  <si>
    <t>Q9LN32062024N00000152600</t>
  </si>
  <si>
    <t>T9LN20243206N000001156</t>
  </si>
  <si>
    <t>YB9LN20243206108192</t>
  </si>
  <si>
    <t>P9LN20243206N000000748</t>
  </si>
  <si>
    <t>刘杰</t>
  </si>
  <si>
    <t>通州区平潮镇赵甸村5、29、31组等290亩，新三十里居17组60亩</t>
  </si>
  <si>
    <t>1825****3</t>
  </si>
  <si>
    <t>Q9LN32062024N00000152700</t>
  </si>
  <si>
    <t>T9LN20243206N000001157</t>
  </si>
  <si>
    <t>YB9LN20243206809750</t>
  </si>
  <si>
    <t>P9LN20243206N000000749</t>
  </si>
  <si>
    <t>沐昌荣</t>
  </si>
  <si>
    <t>通州区平潮镇三港村3组等</t>
  </si>
  <si>
    <t>1805****2</t>
  </si>
  <si>
    <t>Q9LN32062024N00000152800</t>
  </si>
  <si>
    <t>T9LN20243206N000001158</t>
  </si>
  <si>
    <t>YB9LN20243206136544</t>
  </si>
  <si>
    <t>P9LN20243206N000000660</t>
  </si>
  <si>
    <t>章长万</t>
  </si>
  <si>
    <t>通州区平潮镇湾子头村4-5、17、21-23、25、27-28、34-36、42组760.41亩，平西村33-35组等229.31亩,团圆村11-13组等264.64亩</t>
  </si>
  <si>
    <t>1515****6</t>
  </si>
  <si>
    <t>Q9LN32062024N00000152900</t>
  </si>
  <si>
    <t>T9LN20243206N000001159</t>
  </si>
  <si>
    <t>YB9LN20243206483485</t>
  </si>
  <si>
    <t>P9LN20243206N000000655</t>
  </si>
  <si>
    <t>孙俊峰</t>
  </si>
  <si>
    <t>通州区平潮镇国道村15组等</t>
  </si>
  <si>
    <t>1368****5</t>
  </si>
  <si>
    <t>Q9LN32062024N00000153000</t>
  </si>
  <si>
    <t>T9LN20243206N000001160</t>
  </si>
  <si>
    <t>YB9LN20243206711249</t>
  </si>
  <si>
    <t>P9LN20243206N000000659</t>
  </si>
  <si>
    <t>翟大发</t>
  </si>
  <si>
    <t>通州区平潮镇吉坝村12、18-21组等</t>
  </si>
  <si>
    <t>1836****5</t>
  </si>
  <si>
    <t>Q9LN32062024N00000153100</t>
  </si>
  <si>
    <t>T9LN20243206N000001161</t>
  </si>
  <si>
    <t>YB9LN20243206151618</t>
  </si>
  <si>
    <t>翟金富</t>
  </si>
  <si>
    <t>P9LN20243206N000000905</t>
  </si>
  <si>
    <t>袁永祝</t>
  </si>
  <si>
    <t>通州区平潮镇新生村6组等</t>
  </si>
  <si>
    <t>Q9LN32062024N00000153200</t>
  </si>
  <si>
    <t>T9LN20243206N000001162</t>
  </si>
  <si>
    <t>YB9LN20243206837114</t>
  </si>
  <si>
    <t>袁亚林</t>
  </si>
  <si>
    <t>P9LN20243206N000000908</t>
  </si>
  <si>
    <t>陈炽长</t>
  </si>
  <si>
    <t>通州区平潮镇新生村3组等697.59亩,赵甸居10组等60.28亩</t>
  </si>
  <si>
    <t>Q9LN32062024N00000153300</t>
  </si>
  <si>
    <t>T9LN20243206N000001163</t>
  </si>
  <si>
    <t>YB9LN20243206118681</t>
  </si>
  <si>
    <t>2024.7.11</t>
  </si>
  <si>
    <t>P9LN20243206N000000910</t>
  </si>
  <si>
    <t>周国泉</t>
  </si>
  <si>
    <t>通州区平潮镇赵甸居23组</t>
  </si>
  <si>
    <t>320624****91</t>
  </si>
  <si>
    <t>Q9LN32062024N00000153400</t>
  </si>
  <si>
    <t>T9LN20243206N000001164</t>
  </si>
  <si>
    <t>YB9LN20243206788328</t>
  </si>
  <si>
    <t>P9LN20243206N000000911</t>
  </si>
  <si>
    <t>宋迎军</t>
  </si>
  <si>
    <t>通州区平潮镇甸北村6、8-10组等</t>
  </si>
  <si>
    <t>Q9LN32062024N00000153500</t>
  </si>
  <si>
    <t>T9LN20243206N000001165</t>
  </si>
  <si>
    <t>YB9LN20243206669775</t>
  </si>
  <si>
    <t>P9LN20243206N000000913</t>
  </si>
  <si>
    <t>沐昌纯</t>
  </si>
  <si>
    <t>通州区平潮镇任口村20-31组</t>
  </si>
  <si>
    <t>1315****5</t>
  </si>
  <si>
    <t>Q9LN32062024N00000153600</t>
  </si>
  <si>
    <t>T9LN20243206N000001166</t>
  </si>
  <si>
    <t>YB9LN20243206864454</t>
  </si>
  <si>
    <t>P9LN20243206N000000915</t>
  </si>
  <si>
    <t>江家好</t>
  </si>
  <si>
    <t>通州区平潮镇老墩村1-10组等</t>
  </si>
  <si>
    <t>1825****8</t>
  </si>
  <si>
    <t>Q9LN32062024N00000153700</t>
  </si>
  <si>
    <t>T9LN20243206N000001167</t>
  </si>
  <si>
    <t>YB9LN20243206747105</t>
  </si>
  <si>
    <t>P9LN20243206N000000917</t>
  </si>
  <si>
    <t>魏安胜</t>
  </si>
  <si>
    <t>通州区平潮镇赵甸居24、27组等</t>
  </si>
  <si>
    <t>Q9LN32062024N00000153800</t>
  </si>
  <si>
    <t>T9LN20243206N000001168</t>
  </si>
  <si>
    <t>YB9LN20243206471627</t>
  </si>
  <si>
    <t>P9LN20243206N000000918</t>
  </si>
  <si>
    <t>田春亮</t>
  </si>
  <si>
    <t>通州区平潮镇新坝村33-36、42组155.32亩、吉坝村24组41.6亩</t>
  </si>
  <si>
    <t>320622****94</t>
  </si>
  <si>
    <t>Q9LN32062024N00000153900</t>
  </si>
  <si>
    <t>T9LN20243206N000001169</t>
  </si>
  <si>
    <t>YB9LN20243206407400</t>
  </si>
  <si>
    <t>P9LN20243206N000000920</t>
  </si>
  <si>
    <t>吴宪法</t>
  </si>
  <si>
    <t>通州区平潮镇国道村12组等</t>
  </si>
  <si>
    <t>1871****5</t>
  </si>
  <si>
    <t>Q9LN32062024N00000154000</t>
  </si>
  <si>
    <t>T9LN20243206N000001170</t>
  </si>
  <si>
    <t>YB9LN20243206987949</t>
  </si>
  <si>
    <t>P9LN20243206N000000922</t>
  </si>
  <si>
    <t>通州区平潮镇新三十里居19组等</t>
  </si>
  <si>
    <t>Q9LN32062024N00000154100</t>
  </si>
  <si>
    <t>T9LN20243206N000001171</t>
  </si>
  <si>
    <t>YB9LN20243206853031</t>
  </si>
  <si>
    <t>P9LN20243206N000000924</t>
  </si>
  <si>
    <t>裴昌军</t>
  </si>
  <si>
    <t>通州区平潮镇新三十里居15组等</t>
  </si>
  <si>
    <t>320825****16</t>
  </si>
  <si>
    <t>Q9LN32062024N00000154200</t>
  </si>
  <si>
    <t>T9LN20243206N000001172</t>
  </si>
  <si>
    <t>YB9LN20243206541439</t>
  </si>
  <si>
    <t>P9LN20243206N000000926</t>
  </si>
  <si>
    <t>徐文超</t>
  </si>
  <si>
    <t>通州区平潮镇新三十里居1-16组400亩，新生村13、14、5、9组等100亩</t>
  </si>
  <si>
    <t>Q9LN32062024N00000154300</t>
  </si>
  <si>
    <t>T9LN20243206N000001173</t>
  </si>
  <si>
    <t>YB9LN20243206467733</t>
  </si>
  <si>
    <t>P9LN20243206N000000928</t>
  </si>
  <si>
    <t>吴杰</t>
  </si>
  <si>
    <t>通州区平潮镇赵甸居27组等</t>
  </si>
  <si>
    <t>Q9LN32062024N00000154400</t>
  </si>
  <si>
    <t>T9LN20243206N000001174</t>
  </si>
  <si>
    <t>YB9LN20243206947077</t>
  </si>
  <si>
    <t>P9LN20243206N000003533</t>
  </si>
  <si>
    <t>徐德勇</t>
  </si>
  <si>
    <t>通州区平潮镇金桥村23-28组</t>
  </si>
  <si>
    <t>Q9LN32062024N00000523700</t>
  </si>
  <si>
    <t>T9LN20243206N000004249</t>
  </si>
  <si>
    <t>YB9LN20243206514274</t>
  </si>
  <si>
    <t>兴仁镇</t>
  </si>
  <si>
    <t>南通市通州区兴仁镇丁涧店村村民委员会</t>
  </si>
  <si>
    <t>P9LN20243206N000000140</t>
  </si>
  <si>
    <t>宋均华等189户</t>
  </si>
  <si>
    <t>通州区兴仁镇丁涧店村一组等</t>
  </si>
  <si>
    <t>1364****4</t>
  </si>
  <si>
    <t>Q9LN32062024N00000086900</t>
  </si>
  <si>
    <t>T9LN20243206N000000618</t>
  </si>
  <si>
    <t>YB9LN20243206440132</t>
  </si>
  <si>
    <t>王韬</t>
  </si>
  <si>
    <t>南通市通州区兴仁镇韩家坝村村民委员会</t>
  </si>
  <si>
    <t>P9LN20243206N000000170</t>
  </si>
  <si>
    <t>任淑华等302户</t>
  </si>
  <si>
    <t>通州区兴仁镇韩家坝村二组等</t>
  </si>
  <si>
    <t>1337****9</t>
  </si>
  <si>
    <t>Q9LN32062024N00000091100</t>
  </si>
  <si>
    <t>T9LN20243206N000000621</t>
  </si>
  <si>
    <t>YB9LN20243206380006</t>
  </si>
  <si>
    <t>2024.6.4</t>
  </si>
  <si>
    <t>1114.5/
8105.04</t>
  </si>
  <si>
    <t>王越</t>
  </si>
  <si>
    <t>23556468/02240759</t>
  </si>
  <si>
    <t>南通市通州区兴仁镇横港社区居民委员会</t>
  </si>
  <si>
    <t>P9LN20243206N000000395</t>
  </si>
  <si>
    <t>金汉林等14户</t>
  </si>
  <si>
    <t>通州区兴仁镇横港居9组等</t>
  </si>
  <si>
    <t>Q9LN32062024N00000091700</t>
  </si>
  <si>
    <t>T9LN20243206N000000624</t>
  </si>
  <si>
    <t>YB9LN20243206795212</t>
  </si>
  <si>
    <t>周艳梅</t>
  </si>
  <si>
    <t>南通市通州区兴仁镇酒店社区居民委员会</t>
  </si>
  <si>
    <t>P9LN20243206N000000143</t>
  </si>
  <si>
    <t>陈建中等168户</t>
  </si>
  <si>
    <t>通州区兴仁镇酒店居二组等</t>
  </si>
  <si>
    <t>8669****</t>
  </si>
  <si>
    <t>Q9LN32062024N00000092100</t>
  </si>
  <si>
    <t>T9LN20243206N000000626</t>
  </si>
  <si>
    <t>YB9LN20243206254788</t>
  </si>
  <si>
    <t>2024.6.3</t>
  </si>
  <si>
    <t>李梦月</t>
  </si>
  <si>
    <t>04358456</t>
  </si>
  <si>
    <t>南通市通州区兴仁镇阚庵东村村民委员会</t>
  </si>
  <si>
    <t>P9LN20243206N000000390</t>
  </si>
  <si>
    <t>张树英等161户</t>
  </si>
  <si>
    <t>通州区兴仁镇阚庵东村一组等</t>
  </si>
  <si>
    <t>Q9LN32062024N00000092200</t>
  </si>
  <si>
    <t>T9LN20243206N000000713</t>
  </si>
  <si>
    <t>YB9LN20243206571316</t>
  </si>
  <si>
    <t>葛玲玲</t>
  </si>
  <si>
    <t>南通市通州区兴仁镇阚家庵村村民委员会</t>
  </si>
  <si>
    <t>P9LN20243206N000000389</t>
  </si>
  <si>
    <t>黄志华等515户</t>
  </si>
  <si>
    <t>通州区兴仁镇阚家庵村八组等</t>
  </si>
  <si>
    <t>Q9LN32062024N00000104500</t>
  </si>
  <si>
    <t>T9LN20243206N000000718</t>
  </si>
  <si>
    <t>YB9LN20243206601707</t>
  </si>
  <si>
    <t>柏培楠</t>
  </si>
  <si>
    <t>南通市通州区兴仁镇芦花港村村民委员会</t>
  </si>
  <si>
    <t>P9LN20243206N000000393</t>
  </si>
  <si>
    <t>葛建兵等8户</t>
  </si>
  <si>
    <t>通州区兴仁镇芦花港村8组等</t>
  </si>
  <si>
    <t>320602****14</t>
  </si>
  <si>
    <t>Q9LN32062024N00000104800</t>
  </si>
  <si>
    <t>T9LN20243206N000000724</t>
  </si>
  <si>
    <t>YB9LN20243206485191</t>
  </si>
  <si>
    <t>朱晓俐</t>
  </si>
  <si>
    <t>南通市通州区兴仁镇戚家桥村村民委员会</t>
  </si>
  <si>
    <t>P9LN20243206N000000375</t>
  </si>
  <si>
    <t>蔡容清等202户</t>
  </si>
  <si>
    <t>通州区兴仁镇戚家桥村一组等</t>
  </si>
  <si>
    <t>Q9LN32062024N00000105000</t>
  </si>
  <si>
    <t>T9LN20243206N000000729</t>
  </si>
  <si>
    <t>YB9LN20243206471322</t>
  </si>
  <si>
    <t>徐婵婵</t>
  </si>
  <si>
    <t>南通市通州区兴仁镇太阳殿村村民委员会</t>
  </si>
  <si>
    <t>P9LN20243206N000000378</t>
  </si>
  <si>
    <t>丁杰如等120户</t>
  </si>
  <si>
    <t>通州区兴仁镇太阳殿村4组等</t>
  </si>
  <si>
    <t>8668****</t>
  </si>
  <si>
    <t>Q9LN32062024N00000105300</t>
  </si>
  <si>
    <t>T9LN20243206N000000736</t>
  </si>
  <si>
    <t>YB9LN20243206184826</t>
  </si>
  <si>
    <t>2024.5.28/
2024.5.29/2024.5.30</t>
  </si>
  <si>
    <t>2002.2/
72.35/
61.43</t>
  </si>
  <si>
    <t>许林</t>
  </si>
  <si>
    <t>12325387/82698973/30611991</t>
  </si>
  <si>
    <t>南通市通州区兴仁镇温桥村村民委员会</t>
  </si>
  <si>
    <t>P9LN20243206N000000301</t>
  </si>
  <si>
    <t>葛明清等173户</t>
  </si>
  <si>
    <t>通州区兴仁镇温桥村1组等</t>
  </si>
  <si>
    <t>1580****3</t>
  </si>
  <si>
    <t>Q9LN32062024N00000105900</t>
  </si>
  <si>
    <t>T9LN20243206N000000749</t>
  </si>
  <si>
    <t>YB9LN20243206885555</t>
  </si>
  <si>
    <t>严燕飞</t>
  </si>
  <si>
    <t>南通市通州区兴仁镇徐家桥村村民委员会</t>
  </si>
  <si>
    <t>P9LN20243206N000000391</t>
  </si>
  <si>
    <t>顾锦安等204户</t>
  </si>
  <si>
    <t>通州区兴仁镇徐家桥村二组等</t>
  </si>
  <si>
    <t>Q9LN32062024N00000106500</t>
  </si>
  <si>
    <t>T9LN20243206N000000754</t>
  </si>
  <si>
    <t>YB9LN20243206228673</t>
  </si>
  <si>
    <t>史林霞</t>
  </si>
  <si>
    <t>南通市通州区兴仁镇长林桥村村民委员会</t>
  </si>
  <si>
    <t>P9LN20243206N000000293</t>
  </si>
  <si>
    <t>吕云芳等9户</t>
  </si>
  <si>
    <t>通州区兴仁镇长林桥村31组等</t>
  </si>
  <si>
    <t>320624****88</t>
  </si>
  <si>
    <t>Q9LN32062024N00000110700</t>
  </si>
  <si>
    <t>T9LN20243206N000000798</t>
  </si>
  <si>
    <t>YB9LN20243206105196</t>
  </si>
  <si>
    <t>2024.6.6/
2024.9.5</t>
  </si>
  <si>
    <t>106/1</t>
  </si>
  <si>
    <t>石滢利/
陈莹</t>
  </si>
  <si>
    <t>10175487/87308295</t>
  </si>
  <si>
    <t>P9LN20243206N000000687</t>
  </si>
  <si>
    <t>吕进付</t>
  </si>
  <si>
    <t>通州区兴仁镇丁涧店村19组等</t>
  </si>
  <si>
    <t>1361****2</t>
  </si>
  <si>
    <t>Q9LN32062024N00000222400</t>
  </si>
  <si>
    <t>T9LN20243206N000001770</t>
  </si>
  <si>
    <t>YB9LN20243206849418</t>
  </si>
  <si>
    <t>P9LN20243206N000000690</t>
  </si>
  <si>
    <t>葛学成</t>
  </si>
  <si>
    <t>通州区兴仁镇葛长路村1-2组，5-10组，14-17组，21-23组等</t>
  </si>
  <si>
    <t>Q9LN32062024N00000222500</t>
  </si>
  <si>
    <t>T9LN20243206N000001771</t>
  </si>
  <si>
    <t>YB9LN20243206879500</t>
  </si>
  <si>
    <t>陈荣平</t>
  </si>
  <si>
    <t>P9LN20243206N000001035</t>
  </si>
  <si>
    <t>通州区兴仁镇大利粮食种植家庭农场</t>
  </si>
  <si>
    <t>通州区兴仁镇韩家坝村17组588亩，温桥村36组172亩，戚家桥村8组、11组等90亩</t>
  </si>
  <si>
    <t>923206****07</t>
  </si>
  <si>
    <t>Q9LN32062024N00000256600</t>
  </si>
  <si>
    <t>T9LN20243206N000002036</t>
  </si>
  <si>
    <t>YB9LN20243206606370</t>
  </si>
  <si>
    <t>2024.6.4/
2024.6.8/
2024.6.16</t>
  </si>
  <si>
    <t>8190/
16107/
1228.5</t>
  </si>
  <si>
    <t>王越/严燕飞/通州区兴仁镇大利粮食种植家庭农场</t>
  </si>
  <si>
    <t>96541758/96622820/10550316</t>
  </si>
  <si>
    <t>P9LN20243206N000001009</t>
  </si>
  <si>
    <t>通州区兴仁镇韩家坝村38组</t>
  </si>
  <si>
    <t>Q9LN32062024N00000257000</t>
  </si>
  <si>
    <t>T9LN20243206N000002039</t>
  </si>
  <si>
    <t>YB9LN20243206149244</t>
  </si>
  <si>
    <t>P9LN20243206N000000689</t>
  </si>
  <si>
    <t>通州区兴仁镇温桥村36组180亩，韩家坝村6组100亩</t>
  </si>
  <si>
    <t>Q9LN32062024N00000222800</t>
  </si>
  <si>
    <t>T9LN20243206N000001774</t>
  </si>
  <si>
    <t>YB9LN20243206617704</t>
  </si>
  <si>
    <t>2024.6.4/2024.6.8</t>
  </si>
  <si>
    <t>1365/16107</t>
  </si>
  <si>
    <t>王越/严燕飞</t>
  </si>
  <si>
    <t>57541757/96622820</t>
  </si>
  <si>
    <t>P9LN20243206N000000693</t>
  </si>
  <si>
    <t>通州区兴仁镇温桥村5组385亩，韩家坝村31组85亩</t>
  </si>
  <si>
    <t>Q9LN32062024N00000222900</t>
  </si>
  <si>
    <t>T9LN20243206N000001775</t>
  </si>
  <si>
    <t>YB9LN20243206701541</t>
  </si>
  <si>
    <t>1092/16107</t>
  </si>
  <si>
    <t>68608467/96622820</t>
  </si>
  <si>
    <t>P9LN20243206N000001036</t>
  </si>
  <si>
    <t>南通市通州区艾阳粮食种植农地专业合作社</t>
  </si>
  <si>
    <t>通州区兴仁镇太阳殿村32组</t>
  </si>
  <si>
    <t>933206****8X</t>
  </si>
  <si>
    <t>1995****9</t>
  </si>
  <si>
    <t>Q9LN32062024N00000257100</t>
  </si>
  <si>
    <t>T9LN20243206N000002041</t>
  </si>
  <si>
    <t>YB9LN20243206171539</t>
  </si>
  <si>
    <t>00879261</t>
  </si>
  <si>
    <t>P9LN20243206N000000695</t>
  </si>
  <si>
    <t>胡建华</t>
  </si>
  <si>
    <t>通州区兴仁镇太阳殿村8组</t>
  </si>
  <si>
    <t>Q9LN32062024N00000223100</t>
  </si>
  <si>
    <t>T9LN20243206N000001777</t>
  </si>
  <si>
    <t>YB9LN20243206115276</t>
  </si>
  <si>
    <t>P9LN20243206N000000698</t>
  </si>
  <si>
    <t>通州区兴仁镇太阳殿村21组</t>
  </si>
  <si>
    <t>Q9LN32062024N00000223200</t>
  </si>
  <si>
    <t>T9LN20243206N000001778</t>
  </si>
  <si>
    <t>YB9LN20243206647977</t>
  </si>
  <si>
    <t>P9LN20243206N000000699</t>
  </si>
  <si>
    <t>通州区兴仁镇温桥村12、13、26、28组等203亩，太阳殿村22组150亩，韩家坝村15组37亩</t>
  </si>
  <si>
    <t>Q9LN32062024N00000223300</t>
  </si>
  <si>
    <t>T9LN20243206N000001779</t>
  </si>
  <si>
    <t>YB9LN20243206877766</t>
  </si>
  <si>
    <t>P9LN20243206N000000701</t>
  </si>
  <si>
    <t>姜锦忠</t>
  </si>
  <si>
    <t>通州区兴仁镇阚庵东村26组</t>
  </si>
  <si>
    <t>1321****7</t>
  </si>
  <si>
    <t>Q9LN32062024N00000223400</t>
  </si>
  <si>
    <t>T9LN20243206N000001780</t>
  </si>
  <si>
    <t>YB9LN20243206257153</t>
  </si>
  <si>
    <t>P9LN20243206N000000704</t>
  </si>
  <si>
    <t>叶朝俊</t>
  </si>
  <si>
    <t>通州区兴仁镇阚庵东村11组</t>
  </si>
  <si>
    <t>342601****36</t>
  </si>
  <si>
    <t>1330****4</t>
  </si>
  <si>
    <t>Q9LN32062024N00000223500</t>
  </si>
  <si>
    <t>T9LN20243206N000001781</t>
  </si>
  <si>
    <t>YB9LN20243206856364</t>
  </si>
  <si>
    <t>P9LN20243206N000000706</t>
  </si>
  <si>
    <t>通州区兴仁镇阚庵东村21组</t>
  </si>
  <si>
    <t>Q9LN32062024N00000223600</t>
  </si>
  <si>
    <t>T9LN20243206N000001782</t>
  </si>
  <si>
    <t>YB9LN20243206917903</t>
  </si>
  <si>
    <t>P9LN20243206N000000708</t>
  </si>
  <si>
    <t>向学华</t>
  </si>
  <si>
    <t>通州区兴仁镇阚家庵村7-10、43-52组等</t>
  </si>
  <si>
    <t>342601****50</t>
  </si>
  <si>
    <t>Q9LN32062024N00000223700</t>
  </si>
  <si>
    <t>T9LN20243206N000001783</t>
  </si>
  <si>
    <t>YB9LN20243206457508</t>
  </si>
  <si>
    <t>2024.6.5</t>
  </si>
  <si>
    <t>P9LN20243206N000000709</t>
  </si>
  <si>
    <t>徐建中</t>
  </si>
  <si>
    <t>通州区兴仁镇温桥村7组</t>
  </si>
  <si>
    <t>Q9LN32062024N00000223800</t>
  </si>
  <si>
    <t>T9LN20243206N000001784</t>
  </si>
  <si>
    <t>YB9LN20243206414933</t>
  </si>
  <si>
    <t>P9LN20243206N000000710</t>
  </si>
  <si>
    <t>高国清</t>
  </si>
  <si>
    <t>通州区兴仁镇温桥村36组</t>
  </si>
  <si>
    <t>Q9LN32062024N00000223900</t>
  </si>
  <si>
    <t>T9LN20243206N000001785</t>
  </si>
  <si>
    <t>YB9LN20243206733638</t>
  </si>
  <si>
    <t>P9LN20243206N000000712</t>
  </si>
  <si>
    <t>徐海军</t>
  </si>
  <si>
    <t>通州区兴仁镇温桥村36组124亩，酒店居4、7组66亩</t>
  </si>
  <si>
    <t>Q9LN32062024N00000224000</t>
  </si>
  <si>
    <t>T9LN20243206N000001786</t>
  </si>
  <si>
    <t>YB9LN20243206489594</t>
  </si>
  <si>
    <t>2024.6.8/
2024.6.20</t>
  </si>
  <si>
    <t>16107/819</t>
  </si>
  <si>
    <t>严燕飞/徐海军</t>
  </si>
  <si>
    <t>96622820/20512367</t>
  </si>
  <si>
    <t>P9LN20243206N000000713</t>
  </si>
  <si>
    <t>孙建斌</t>
  </si>
  <si>
    <t>通州区兴仁镇徐家桥村11组</t>
  </si>
  <si>
    <t>1893****8</t>
  </si>
  <si>
    <t>Q9LN32062024N00000224100</t>
  </si>
  <si>
    <t>T9LN20243206N000001787</t>
  </si>
  <si>
    <t>YB9LN20243206929712</t>
  </si>
  <si>
    <t>2024.6.9</t>
  </si>
  <si>
    <t>05161831</t>
  </si>
  <si>
    <t>P9LN20243206N000000715</t>
  </si>
  <si>
    <t>吴鹏</t>
  </si>
  <si>
    <t>通州区兴仁镇徐家桥村15组</t>
  </si>
  <si>
    <t>Q9LN32062024N00000224200</t>
  </si>
  <si>
    <t>T9LN20243206N000001788</t>
  </si>
  <si>
    <t>YB9LN20243206898624</t>
  </si>
  <si>
    <t>06379949</t>
  </si>
  <si>
    <t>P9LN20243206N000001014</t>
  </si>
  <si>
    <t>朱国兴</t>
  </si>
  <si>
    <t>通州区兴仁镇酒店居10-11、13、20、24、26-29组</t>
  </si>
  <si>
    <t>1830****4</t>
  </si>
  <si>
    <t>Q9LN32062024N00000224300</t>
  </si>
  <si>
    <t>T9LN20243206N000001789</t>
  </si>
  <si>
    <t>YB9LN20243206810674</t>
  </si>
  <si>
    <t>P9LN20243206N000001016</t>
  </si>
  <si>
    <t>通州区兴仁镇酒店居12-19组等</t>
  </si>
  <si>
    <t>Q9LN32062024N00000224400</t>
  </si>
  <si>
    <t>T9LN20243206N000001790</t>
  </si>
  <si>
    <t>YB9LN20243206419973</t>
  </si>
  <si>
    <t>P9LN20243206N000001020</t>
  </si>
  <si>
    <t>圣志良</t>
  </si>
  <si>
    <t>通州区兴仁镇戚家桥村19、23组等</t>
  </si>
  <si>
    <t>Q9LN32062024N00000224500</t>
  </si>
  <si>
    <t>T9LN20243206N000001791</t>
  </si>
  <si>
    <t>YB9LN20243206290386</t>
  </si>
  <si>
    <t>01117938</t>
  </si>
  <si>
    <t>P9LN20243206N000001028</t>
  </si>
  <si>
    <t>通州区兴仁镇戚家桥村27、15组等</t>
  </si>
  <si>
    <t>Q9LN32062024N00000224600</t>
  </si>
  <si>
    <t>T9LN20243206N000001792</t>
  </si>
  <si>
    <t>YB9LN20243206327654</t>
  </si>
  <si>
    <t>P9LN20243206N000001031</t>
  </si>
  <si>
    <t>单志新</t>
  </si>
  <si>
    <t>通州区兴仁镇横港居7组等300亩，长林桥村8组等100亩，阚家庵村14组等50亩</t>
  </si>
  <si>
    <t>1771****3</t>
  </si>
  <si>
    <t>Q9LN32062024N00000224700</t>
  </si>
  <si>
    <t>T9LN20243206N000001793</t>
  </si>
  <si>
    <t>YB9LN20243206194355</t>
  </si>
  <si>
    <t>P9LN20243206N000001451</t>
  </si>
  <si>
    <t>羌如清</t>
  </si>
  <si>
    <t>通州区兴仁镇阚家庵村14、22组125亩，横港居23组等45亩</t>
  </si>
  <si>
    <t>Q9LN32062024N00000224800</t>
  </si>
  <si>
    <t>T9LN20243206N000001794</t>
  </si>
  <si>
    <t>YB9LN20243206539948</t>
  </si>
  <si>
    <t>陈莹</t>
  </si>
  <si>
    <t>2024年政策性农业保险明细清单（人保财险6-10月）</t>
  </si>
  <si>
    <t>区域代码</t>
  </si>
  <si>
    <t>身份证号码/组织机构代码</t>
  </si>
  <si>
    <t>资金账户/一折通卡号</t>
  </si>
  <si>
    <t>承保数量（亩、只、头）</t>
  </si>
  <si>
    <t>自缴保费标准（元/亩、头、只）</t>
  </si>
  <si>
    <t>标准保费（元/亩、头、只）</t>
  </si>
  <si>
    <t>通州区财政补贴（元）</t>
  </si>
  <si>
    <t>起保日期</t>
  </si>
  <si>
    <t>截止日期</t>
  </si>
  <si>
    <t>投保日期</t>
  </si>
  <si>
    <t>投保人</t>
  </si>
  <si>
    <t>申报日期</t>
  </si>
  <si>
    <t>公司应收(自缴)</t>
  </si>
  <si>
    <t>公司应收（财政补贴）</t>
  </si>
  <si>
    <t>公司已收款</t>
  </si>
  <si>
    <t>6224****41608</t>
  </si>
  <si>
    <t>T8Z520243206N000000535</t>
  </si>
  <si>
    <t>3206****00807110</t>
  </si>
  <si>
    <t>T8Z520243206N000000569</t>
  </si>
  <si>
    <t>3206****00061493</t>
  </si>
  <si>
    <t>T8Z520243206N000000570</t>
  </si>
  <si>
    <t>杨小琳</t>
  </si>
  <si>
    <t>通州区金沙街道金北（西五里村）一组</t>
  </si>
  <si>
    <t>6230****97203</t>
  </si>
  <si>
    <t>T8Z520243206N000000571</t>
  </si>
  <si>
    <t>3206****01528131</t>
  </si>
  <si>
    <t>T8Z520243206N000000548</t>
  </si>
  <si>
    <t>周阿芳</t>
  </si>
  <si>
    <t>3206****01704668</t>
  </si>
  <si>
    <t>T8Z520243206N000000582</t>
  </si>
  <si>
    <t>07418742</t>
  </si>
  <si>
    <t>通州区金沙街道金北村七十四组</t>
  </si>
  <si>
    <t>6230****44241</t>
  </si>
  <si>
    <t>T8Z520243206N000000552</t>
  </si>
  <si>
    <t>张慎萍</t>
  </si>
  <si>
    <t>6224****92833</t>
  </si>
  <si>
    <t>T8Z520243206N000000670</t>
  </si>
  <si>
    <t>通州区金沙街道平桥镇村50组200亩，城东村18组等129亩</t>
  </si>
  <si>
    <t>3206****00687128</t>
  </si>
  <si>
    <t>T8Z520243206N000000572</t>
  </si>
  <si>
    <t>3206****00040527</t>
  </si>
  <si>
    <t>T8Z520243206N000000669</t>
  </si>
  <si>
    <t>6230****95965</t>
  </si>
  <si>
    <t>T8Z520243206N000000615</t>
  </si>
  <si>
    <t>通州区西亭镇九总渡村10组等，龙坝村21、24组等</t>
  </si>
  <si>
    <t>6230****03672</t>
  </si>
  <si>
    <t>T8Z520243206N000000621</t>
  </si>
  <si>
    <t>6230****29719</t>
  </si>
  <si>
    <t>T8Z520243206N000000636</t>
  </si>
  <si>
    <t>6230****50178</t>
  </si>
  <si>
    <t>T8Z520243206N000000633</t>
  </si>
  <si>
    <t>3206****00700397</t>
  </si>
  <si>
    <t>T8Z520243206N000000641</t>
  </si>
  <si>
    <t>通州区西亭镇华芦村33组等，西亭居39组,纱场社区27组等，李庄村三十五组</t>
  </si>
  <si>
    <t>6230****59037</t>
  </si>
  <si>
    <t>T8Z520243206N000000646</t>
  </si>
  <si>
    <t>6230****61079</t>
  </si>
  <si>
    <t>T8Z520243206N000000626</t>
  </si>
  <si>
    <t>2024.6.23/
2024.6.25</t>
  </si>
  <si>
    <t>19500/99</t>
  </si>
  <si>
    <t>67501395/12256418</t>
  </si>
  <si>
    <t>3206****00021440</t>
  </si>
  <si>
    <t>T8Z520243206N000000677</t>
  </si>
  <si>
    <t>6230****28284</t>
  </si>
  <si>
    <t>T8Z520243206N000000627</t>
  </si>
  <si>
    <t>6223****00164</t>
  </si>
  <si>
    <t>T8Z520243206N000000613</t>
  </si>
  <si>
    <t>6230****90609</t>
  </si>
  <si>
    <t>T8Z520243206N000000617</t>
  </si>
  <si>
    <t>6230****19191</t>
  </si>
  <si>
    <t>T8Z520243206N000000602</t>
  </si>
  <si>
    <t>6224****00674</t>
  </si>
  <si>
    <t>T8Z520243206N000000622</t>
  </si>
  <si>
    <t>6230****99047</t>
  </si>
  <si>
    <t>T8Z520243206N000000611</t>
  </si>
  <si>
    <t>6230****19209</t>
  </si>
  <si>
    <t>T8Z520243206N000000642</t>
  </si>
  <si>
    <t>6230****66189</t>
  </si>
  <si>
    <t>T8Z520243206N000000638</t>
  </si>
  <si>
    <t>6230****52289</t>
  </si>
  <si>
    <t>T8Z520243206N000000604</t>
  </si>
  <si>
    <t>6230****11351</t>
  </si>
  <si>
    <t>T8Z520243206N000000607</t>
  </si>
  <si>
    <t>6230****28352</t>
  </si>
  <si>
    <t>T8Z520243206N000000632</t>
  </si>
  <si>
    <t>3206****00626433</t>
  </si>
  <si>
    <t>T8Z520243206N000000599</t>
  </si>
  <si>
    <t>6230****92459</t>
  </si>
  <si>
    <t>T8Z520243206N000000620</t>
  </si>
  <si>
    <t>6230****50673</t>
  </si>
  <si>
    <t>T8Z520243206N000000608</t>
  </si>
  <si>
    <t>6230****58204</t>
  </si>
  <si>
    <t>T8Z520243206N000000635</t>
  </si>
  <si>
    <t>6224****11789</t>
  </si>
  <si>
    <t>T8Z520243206N000000639</t>
  </si>
  <si>
    <t>6230****61539</t>
  </si>
  <si>
    <t>T8Z520243206N000000625</t>
  </si>
  <si>
    <t>3206****01242872</t>
  </si>
  <si>
    <t>T8Z520243206N000000630</t>
  </si>
  <si>
    <t>3206****00227754</t>
  </si>
  <si>
    <t>T8Z520243206N000000629</t>
  </si>
  <si>
    <t>6230****42039</t>
  </si>
  <si>
    <t>T8Z520243206N000000640</t>
  </si>
  <si>
    <t>09680291</t>
  </si>
  <si>
    <t>3206****00033498</t>
  </si>
  <si>
    <t>T8Z520243206N000000616</t>
  </si>
  <si>
    <t>2024.6.16/2024.6.21</t>
  </si>
  <si>
    <t>8789.38/1000</t>
  </si>
  <si>
    <t>61581935/45966378</t>
  </si>
  <si>
    <t>通州区十总镇育民村1-6、12组等930亩，爱民村32等组203.67亩，新雁村13-17、19组331.3亩</t>
  </si>
  <si>
    <t>6230****50199</t>
  </si>
  <si>
    <t>T8Z520243206N000000601</t>
  </si>
  <si>
    <t>02722780</t>
  </si>
  <si>
    <t>3206****01127905</t>
  </si>
  <si>
    <t>T8Z520243206N000000600</t>
  </si>
  <si>
    <t>3206****00198245</t>
  </si>
  <si>
    <t>T8Z520243206N000000606</t>
  </si>
  <si>
    <t>3206****00028638</t>
  </si>
  <si>
    <t>T8Z520243206N000000605</t>
  </si>
  <si>
    <t>3206****11711871</t>
  </si>
  <si>
    <t>T8Z520243206N000000609</t>
  </si>
  <si>
    <t>李晓耘</t>
  </si>
  <si>
    <t>3206****00001684</t>
  </si>
  <si>
    <t>T8Z520243206N000000612</t>
  </si>
  <si>
    <t>02628441</t>
  </si>
  <si>
    <t>6230****05874</t>
  </si>
  <si>
    <t>T8Z520243206N000000624</t>
  </si>
  <si>
    <t>6230****31361</t>
  </si>
  <si>
    <t>T8Z520243206N000000618</t>
  </si>
  <si>
    <t>6230****04604</t>
  </si>
  <si>
    <t>T8Z520243206N000000645</t>
  </si>
  <si>
    <t>6230****87505</t>
  </si>
  <si>
    <t>T8Z520243206N000000603</t>
  </si>
  <si>
    <t>3206****00020318</t>
  </si>
  <si>
    <t>T8Z520243206N000000631</t>
  </si>
  <si>
    <t>2024.6.18/
2024.5.27</t>
  </si>
  <si>
    <t>1358.56/
1516889.77</t>
  </si>
  <si>
    <t>南通青园蔬菜专业合作社/南通市通州区刘桥镇财政收付中心</t>
  </si>
  <si>
    <t>28137967/08111985</t>
  </si>
  <si>
    <t>6230****04786</t>
  </si>
  <si>
    <t>T8Z520243206N000000598</t>
  </si>
  <si>
    <t>1516889.77/
22935</t>
  </si>
  <si>
    <t>6230****32480</t>
  </si>
  <si>
    <t>T8Z520243206N000000610</t>
  </si>
  <si>
    <t>6224****73349</t>
  </si>
  <si>
    <t>T8Z520243206N000000637</t>
  </si>
  <si>
    <t>2024.6.20/
2024.5.27</t>
  </si>
  <si>
    <t>830.35/
1516889.77</t>
  </si>
  <si>
    <t>陆建云/南通市通州区刘桥镇财政收付中心</t>
  </si>
  <si>
    <t>16183364/08111985</t>
  </si>
  <si>
    <t>6224****81935</t>
  </si>
  <si>
    <t>T8Z520243206N000000643</t>
  </si>
  <si>
    <t>2024.5.27/
2024.6.15</t>
  </si>
  <si>
    <t>1516889.77/
777.6</t>
  </si>
  <si>
    <t>南通市通州区刘桥镇财政收付中心/袁玉斌</t>
  </si>
  <si>
    <t>08111985/13103923</t>
  </si>
  <si>
    <t>6230****77820</t>
  </si>
  <si>
    <t>T8Z520243206N000000619</t>
  </si>
  <si>
    <t>2024.5.27/
2024.6.17</t>
  </si>
  <si>
    <t>1516889.77/
1008</t>
  </si>
  <si>
    <t>南通市通州区刘桥镇财政收付中心/王晓钰</t>
  </si>
  <si>
    <t>08111985/14344326</t>
  </si>
  <si>
    <t>6230****01533</t>
  </si>
  <si>
    <t>T8Z520243206N000000623</t>
  </si>
  <si>
    <t>2024.5.27/
2024.6.14</t>
  </si>
  <si>
    <t>1516889.77/
990.75</t>
  </si>
  <si>
    <t>南通市通州区刘桥镇财政收付中心/曾红丽</t>
  </si>
  <si>
    <t>08111985/26956285</t>
  </si>
  <si>
    <t>6230****69175</t>
  </si>
  <si>
    <t>T8Z520243206N000000634</t>
  </si>
  <si>
    <t>3206****00018035</t>
  </si>
  <si>
    <t>T8Z520243206N000000614</t>
  </si>
  <si>
    <t>6228****22611</t>
  </si>
  <si>
    <t>T8Z520243206N000000647</t>
  </si>
  <si>
    <t>T8Z520243206N000000628</t>
  </si>
  <si>
    <t>6230****82159</t>
  </si>
  <si>
    <t>T8Z520243206N000000555</t>
  </si>
  <si>
    <t>6230****11635</t>
  </si>
  <si>
    <t>T8Z520243206N000000558</t>
  </si>
  <si>
    <t>6230****86709</t>
  </si>
  <si>
    <t>T8Z520243206N000000671</t>
  </si>
  <si>
    <t>6230****64036</t>
  </si>
  <si>
    <t>T8Z520243206N000000560</t>
  </si>
  <si>
    <t>6230****81995</t>
  </si>
  <si>
    <t>T8Z520243206N000000563</t>
  </si>
  <si>
    <t>6230****64374</t>
  </si>
  <si>
    <t>T8Z520243206N000000564</t>
  </si>
  <si>
    <t>6230****70916</t>
  </si>
  <si>
    <t>T8Z520243206N000000565</t>
  </si>
  <si>
    <t>6230****92431</t>
  </si>
  <si>
    <t>T8Z520243206N000000672</t>
  </si>
  <si>
    <t>6230****93223</t>
  </si>
  <si>
    <t>T8Z520243206N000000566</t>
  </si>
  <si>
    <t>6230****60958</t>
  </si>
  <si>
    <t>T8Z520243206N000000573</t>
  </si>
  <si>
    <t>6230****92662</t>
  </si>
  <si>
    <t>T8Z520243206N000000567</t>
  </si>
  <si>
    <t>6230****46317</t>
  </si>
  <si>
    <t>T8Z520243206N000000583</t>
  </si>
  <si>
    <t>6224****57174</t>
  </si>
  <si>
    <t>T8Z520243206N000000673</t>
  </si>
  <si>
    <t>6230****82585</t>
  </si>
  <si>
    <t>T8Z520243206N000000594</t>
  </si>
  <si>
    <t>6230****27163</t>
  </si>
  <si>
    <t>T8Z520243206N000000574</t>
  </si>
  <si>
    <t>6230****79148</t>
  </si>
  <si>
    <t>T8Z520243206N000000568</t>
  </si>
  <si>
    <t>6230****09378</t>
  </si>
  <si>
    <t>T8Z520243206N000000529</t>
  </si>
  <si>
    <t>6230****24087</t>
  </si>
  <si>
    <t>T8Z520243206N000000584</t>
  </si>
  <si>
    <t>6230****18567</t>
  </si>
  <si>
    <t>T8Z520243206N000000595</t>
  </si>
  <si>
    <t>6230****57247</t>
  </si>
  <si>
    <t>T8Z520243206N000000534</t>
  </si>
  <si>
    <t>6230****14123</t>
  </si>
  <si>
    <t>T8Z520243206N000000538</t>
  </si>
  <si>
    <t>6230****80757</t>
  </si>
  <si>
    <t>T8Z520243206N000000540</t>
  </si>
  <si>
    <t>6230****13746</t>
  </si>
  <si>
    <t>T8Z520243206N000000542</t>
  </si>
  <si>
    <t>6230****84530</t>
  </si>
  <si>
    <t>T8Z520243206N000000544</t>
  </si>
  <si>
    <t>6230****93875</t>
  </si>
  <si>
    <t>T8Z520243206N000000547</t>
  </si>
  <si>
    <t>6230****44363</t>
  </si>
  <si>
    <t>T8Z520243206N000000588</t>
  </si>
  <si>
    <t>6230****45327</t>
  </si>
  <si>
    <t>T8Z520243206N000000589</t>
  </si>
  <si>
    <t>6230****23471</t>
  </si>
  <si>
    <t>T8Z520243206N000000575</t>
  </si>
  <si>
    <t>6230****90305</t>
  </si>
  <si>
    <t>T8Z520243206N000000550</t>
  </si>
  <si>
    <t>6230****18897</t>
  </si>
  <si>
    <t>T8Z520243206N000000553</t>
  </si>
  <si>
    <t>6230****86718</t>
  </si>
  <si>
    <t>T8Z520243206N000000592</t>
  </si>
  <si>
    <t>T8Z520243206N000000576</t>
  </si>
  <si>
    <t>6230****77614</t>
  </si>
  <si>
    <t>T8Z520243206N000000648</t>
  </si>
  <si>
    <t>6230****68188</t>
  </si>
  <si>
    <t>T8Z520243206N000000593</t>
  </si>
  <si>
    <t>6230****82241</t>
  </si>
  <si>
    <t>T8Z520243206N000000577</t>
  </si>
  <si>
    <t>6230****13576</t>
  </si>
  <si>
    <t>T8Z520243206N000000556</t>
  </si>
  <si>
    <t xml:space="preserve">6224****89969 </t>
  </si>
  <si>
    <t>T8Z520243206N000000559</t>
  </si>
  <si>
    <t>6230****89584</t>
  </si>
  <si>
    <t>T8Z520243206N000000585</t>
  </si>
  <si>
    <t>6230****82019</t>
  </si>
  <si>
    <t>T8Z520243206N000000578</t>
  </si>
  <si>
    <t>6230****96255</t>
  </si>
  <si>
    <t>T8Z520243206N000000586</t>
  </si>
  <si>
    <t>6230****96248</t>
  </si>
  <si>
    <t>T8Z520243206N000000675</t>
  </si>
  <si>
    <t>6230****82502</t>
  </si>
  <si>
    <t>T8Z520243206N000000674</t>
  </si>
  <si>
    <t>6230****68246</t>
  </si>
  <si>
    <t>T8Z520243206N000000596</t>
  </si>
  <si>
    <t>6230****69004</t>
  </si>
  <si>
    <t>T8Z520243206N000000561</t>
  </si>
  <si>
    <t>6230****54802</t>
  </si>
  <si>
    <t>T8Z520243206N000000676</t>
  </si>
  <si>
    <t>6230****09246</t>
  </si>
  <si>
    <t>T8Z520243206N000000579</t>
  </si>
  <si>
    <t>6230****15415</t>
  </si>
  <si>
    <t>T8Z520243206N000000597</t>
  </si>
  <si>
    <t>6230****23359</t>
  </si>
  <si>
    <t>T8Z520243206N000000580</t>
  </si>
  <si>
    <t>6230****72048</t>
  </si>
  <si>
    <t>T8Z520243206N000000523</t>
  </si>
  <si>
    <t>6230****80226</t>
  </si>
  <si>
    <t>T8Z520243206N000000590</t>
  </si>
  <si>
    <t>6230****13944</t>
  </si>
  <si>
    <t>T8Z520243206N000000591</t>
  </si>
  <si>
    <t>6230****15258</t>
  </si>
  <si>
    <t>T8Z520243206N000000524</t>
  </si>
  <si>
    <t>6230****53406</t>
  </si>
  <si>
    <t>T8Z520243206N000000526</t>
  </si>
  <si>
    <t>3206****00043433</t>
  </si>
  <si>
    <t>T8Z520243206N000000581</t>
  </si>
  <si>
    <t>T8Z520243206N000000528</t>
  </si>
  <si>
    <t>6230****50948</t>
  </si>
  <si>
    <t>T8Z520243206N000000530</t>
  </si>
  <si>
    <t>3206****00046001</t>
  </si>
  <si>
    <t>T8Z520243206N000000533</t>
  </si>
  <si>
    <t>6230****84824</t>
  </si>
  <si>
    <t>T8Z520243206N000000536</t>
  </si>
  <si>
    <t>胡亚龙</t>
  </si>
  <si>
    <t>6230****43468</t>
  </si>
  <si>
    <t>T8Z520243206N000000539</t>
  </si>
  <si>
    <t>T8Z520243206N000000541</t>
  </si>
  <si>
    <t>6230****28353</t>
  </si>
  <si>
    <t>T8Z520243206N000000543</t>
  </si>
  <si>
    <t>陈社军</t>
  </si>
  <si>
    <t>T8Z520243206N000000545</t>
  </si>
  <si>
    <t>6230****06781</t>
  </si>
  <si>
    <t>T8Z520243206N000000522</t>
  </si>
  <si>
    <t>6230****02254</t>
  </si>
  <si>
    <t>T8Z520243206N000000525</t>
  </si>
  <si>
    <t>6230****22745</t>
  </si>
  <si>
    <t>T8Z520243206N000000527</t>
  </si>
  <si>
    <t>6230****19792</t>
  </si>
  <si>
    <t>T8Z520243206N000000531</t>
  </si>
  <si>
    <t>6230****59714</t>
  </si>
  <si>
    <t>T8Z520243206N000000532</t>
  </si>
  <si>
    <t>6230****88625</t>
  </si>
  <si>
    <t>T8Z520243206N000000537</t>
  </si>
  <si>
    <t>6230****19978</t>
  </si>
  <si>
    <t>T8Z520243206N000000546</t>
  </si>
  <si>
    <t>6230****60300</t>
  </si>
  <si>
    <t>T8Z520243206N000000549</t>
  </si>
  <si>
    <t>07134315</t>
  </si>
  <si>
    <t>6230****90005</t>
  </si>
  <si>
    <t>T8Z520243206N000000551</t>
  </si>
  <si>
    <t>6230****73076</t>
  </si>
  <si>
    <t>T8Z520243206N000000554</t>
  </si>
  <si>
    <t>6230****98414</t>
  </si>
  <si>
    <t>T8Z520243206N000000557</t>
  </si>
</sst>
</file>

<file path=xl/styles.xml><?xml version="1.0" encoding="utf-8"?>
<styleSheet xmlns="http://schemas.openxmlformats.org/spreadsheetml/2006/main">
  <numFmts count="10">
    <numFmt numFmtId="176" formatCode="000000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_);[Red]\(0\)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0.00_ "/>
    <numFmt numFmtId="179" formatCode="yyyy/m/d;@"/>
    <numFmt numFmtId="180" formatCode="0.00_);[Red]\(0.00\)"/>
    <numFmt numFmtId="181" formatCode="#,###"/>
  </numFmts>
  <fonts count="45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sz val="9"/>
      <name val="宋体"/>
      <charset val="0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8"/>
      <name val="Arial"/>
      <charset val="134"/>
    </font>
    <font>
      <sz val="9"/>
      <name val="Arial"/>
      <charset val="134"/>
    </font>
    <font>
      <b/>
      <sz val="10"/>
      <name val="Arial"/>
      <charset val="134"/>
    </font>
    <font>
      <sz val="12"/>
      <name val="Arial"/>
      <charset val="134"/>
    </font>
    <font>
      <b/>
      <sz val="12"/>
      <name val="Arial"/>
      <charset val="134"/>
    </font>
    <font>
      <b/>
      <sz val="14"/>
      <name val="宋体"/>
      <charset val="134"/>
    </font>
    <font>
      <b/>
      <sz val="14"/>
      <name val="Arial"/>
      <charset val="134"/>
    </font>
    <font>
      <b/>
      <sz val="9"/>
      <name val="Arial"/>
      <charset val="134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5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0"/>
    <xf numFmtId="41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" fillId="0" borderId="0"/>
    <xf numFmtId="0" fontId="2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/>
    <xf numFmtId="0" fontId="23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7" borderId="24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0"/>
    <xf numFmtId="0" fontId="23" fillId="18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6" fillId="22" borderId="27" applyNumberFormat="0" applyAlignment="0" applyProtection="0">
      <alignment vertical="center"/>
    </xf>
    <xf numFmtId="0" fontId="40" fillId="22" borderId="21" applyNumberFormat="0" applyAlignment="0" applyProtection="0">
      <alignment vertical="center"/>
    </xf>
    <xf numFmtId="0" fontId="1" fillId="0" borderId="0"/>
    <xf numFmtId="0" fontId="25" fillId="14" borderId="20" applyNumberForma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41" fillId="0" borderId="0"/>
    <xf numFmtId="0" fontId="22" fillId="0" borderId="0"/>
    <xf numFmtId="0" fontId="39" fillId="2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0" borderId="0"/>
    <xf numFmtId="0" fontId="24" fillId="1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/>
    <xf numFmtId="0" fontId="24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" fillId="0" borderId="0"/>
    <xf numFmtId="0" fontId="0" fillId="0" borderId="0">
      <alignment vertical="center"/>
    </xf>
    <xf numFmtId="0" fontId="22" fillId="0" borderId="0"/>
    <xf numFmtId="0" fontId="1" fillId="0" borderId="0"/>
    <xf numFmtId="0" fontId="42" fillId="0" borderId="0">
      <alignment vertical="center"/>
    </xf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41" fillId="0" borderId="0">
      <alignment vertical="center"/>
    </xf>
  </cellStyleXfs>
  <cellXfs count="18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8" fontId="5" fillId="0" borderId="0" xfId="0" applyNumberFormat="1" applyFont="1" applyFill="1" applyAlignment="1">
      <alignment horizontal="center" vertical="center" wrapText="1"/>
    </xf>
    <xf numFmtId="179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63" applyNumberFormat="1" applyFont="1" applyFill="1" applyBorder="1" applyAlignment="1">
      <alignment horizontal="center" vertical="center" wrapText="1"/>
    </xf>
    <xf numFmtId="49" fontId="3" fillId="0" borderId="1" xfId="7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78" fontId="3" fillId="0" borderId="1" xfId="73" applyNumberFormat="1" applyFont="1" applyFill="1" applyBorder="1" applyAlignment="1">
      <alignment horizontal="center" vertical="center" wrapText="1"/>
    </xf>
    <xf numFmtId="178" fontId="7" fillId="0" borderId="1" xfId="11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49" fontId="3" fillId="0" borderId="1" xfId="59" applyNumberFormat="1" applyFont="1" applyFill="1" applyBorder="1" applyAlignment="1">
      <alignment horizontal="center" vertical="center" wrapText="1"/>
    </xf>
    <xf numFmtId="49" fontId="3" fillId="0" borderId="1" xfId="70" applyNumberFormat="1" applyFont="1" applyFill="1" applyBorder="1" applyAlignment="1">
      <alignment horizontal="center" vertical="center" wrapText="1"/>
    </xf>
    <xf numFmtId="49" fontId="3" fillId="0" borderId="1" xfId="72" applyNumberFormat="1" applyFont="1" applyFill="1" applyBorder="1" applyAlignment="1">
      <alignment horizontal="center" vertical="center" wrapText="1"/>
    </xf>
    <xf numFmtId="49" fontId="3" fillId="0" borderId="1" xfId="60" applyNumberFormat="1" applyFont="1" applyFill="1" applyBorder="1" applyAlignment="1">
      <alignment horizontal="center" vertical="center" wrapText="1"/>
    </xf>
    <xf numFmtId="0" fontId="3" fillId="0" borderId="1" xfId="6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71" applyFont="1" applyFill="1" applyBorder="1" applyAlignment="1">
      <alignment horizontal="center" vertical="center" wrapText="1"/>
    </xf>
    <xf numFmtId="178" fontId="3" fillId="0" borderId="1" xfId="63" applyNumberFormat="1" applyFont="1" applyFill="1" applyBorder="1" applyAlignment="1">
      <alignment horizontal="center" vertical="center" wrapText="1"/>
    </xf>
    <xf numFmtId="178" fontId="3" fillId="0" borderId="1" xfId="59" applyNumberFormat="1" applyFont="1" applyFill="1" applyBorder="1" applyAlignment="1">
      <alignment horizontal="center" vertical="center" wrapText="1"/>
    </xf>
    <xf numFmtId="178" fontId="3" fillId="0" borderId="1" xfId="6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49" fontId="3" fillId="0" borderId="1" xfId="62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wrapText="1"/>
    </xf>
    <xf numFmtId="0" fontId="5" fillId="0" borderId="0" xfId="0" applyFont="1" applyFill="1"/>
    <xf numFmtId="49" fontId="11" fillId="0" borderId="0" xfId="0" applyNumberFormat="1" applyFont="1" applyFill="1"/>
    <xf numFmtId="178" fontId="10" fillId="0" borderId="0" xfId="0" applyNumberFormat="1" applyFont="1" applyFill="1" applyAlignment="1">
      <alignment wrapText="1"/>
    </xf>
    <xf numFmtId="178" fontId="11" fillId="0" borderId="0" xfId="0" applyNumberFormat="1" applyFont="1" applyFill="1"/>
    <xf numFmtId="0" fontId="11" fillId="0" borderId="0" xfId="0" applyFont="1"/>
    <xf numFmtId="0" fontId="1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4" xfId="63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11" applyNumberFormat="1" applyFont="1" applyFill="1" applyBorder="1" applyAlignment="1">
      <alignment horizontal="center" vertical="center" wrapText="1"/>
    </xf>
    <xf numFmtId="178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1" xfId="69" applyNumberFormat="1" applyFont="1" applyFill="1" applyBorder="1" applyAlignment="1">
      <alignment horizontal="center" vertical="center" wrapText="1"/>
    </xf>
    <xf numFmtId="49" fontId="3" fillId="0" borderId="1" xfId="55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3" fillId="0" borderId="7" xfId="63" applyNumberFormat="1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1" xfId="64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4" xfId="63" applyNumberFormat="1" applyFont="1" applyFill="1" applyBorder="1" applyAlignment="1">
      <alignment horizontal="center" vertical="center" wrapText="1"/>
    </xf>
    <xf numFmtId="49" fontId="3" fillId="0" borderId="1" xfId="66" applyNumberFormat="1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178" fontId="3" fillId="0" borderId="15" xfId="0" applyNumberFormat="1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181" fontId="3" fillId="0" borderId="1" xfId="63" applyNumberFormat="1" applyFont="1" applyFill="1" applyBorder="1" applyAlignment="1">
      <alignment horizontal="center" vertical="center" wrapText="1"/>
    </xf>
    <xf numFmtId="181" fontId="3" fillId="0" borderId="4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178" fontId="3" fillId="0" borderId="16" xfId="0" applyNumberFormat="1" applyFont="1" applyFill="1" applyBorder="1" applyAlignment="1">
      <alignment horizontal="center" vertical="center" wrapText="1"/>
    </xf>
    <xf numFmtId="49" fontId="3" fillId="0" borderId="1" xfId="65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178" fontId="3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178" fontId="3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1" xfId="59" applyFont="1" applyFill="1" applyBorder="1" applyAlignment="1">
      <alignment horizontal="center" vertical="center" wrapText="1"/>
    </xf>
    <xf numFmtId="49" fontId="3" fillId="0" borderId="1" xfId="11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 applyProtection="1">
      <alignment horizontal="center" vertical="center" wrapText="1" shrinkToFit="1"/>
      <protection locked="0"/>
    </xf>
    <xf numFmtId="49" fontId="3" fillId="0" borderId="4" xfId="62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60" applyNumberFormat="1" applyFont="1" applyFill="1" applyBorder="1" applyAlignment="1">
      <alignment horizontal="center" vertical="center" wrapText="1"/>
    </xf>
    <xf numFmtId="0" fontId="3" fillId="0" borderId="1" xfId="71" applyNumberFormat="1" applyFont="1" applyFill="1" applyBorder="1" applyAlignment="1">
      <alignment horizontal="center" vertical="center" wrapText="1"/>
    </xf>
    <xf numFmtId="178" fontId="10" fillId="0" borderId="0" xfId="0" applyNumberFormat="1" applyFont="1" applyFill="1" applyAlignment="1">
      <alignment horizontal="center" vertical="center" wrapText="1"/>
    </xf>
    <xf numFmtId="0" fontId="13" fillId="2" borderId="0" xfId="78" applyFont="1" applyFill="1"/>
    <xf numFmtId="0" fontId="14" fillId="0" borderId="0" xfId="78" applyFont="1" applyFill="1"/>
    <xf numFmtId="0" fontId="14" fillId="2" borderId="0" xfId="78" applyFont="1" applyFill="1" applyAlignment="1">
      <alignment horizontal="center" vertical="center" wrapText="1"/>
    </xf>
    <xf numFmtId="0" fontId="14" fillId="0" borderId="0" xfId="78" applyFont="1" applyFill="1" applyAlignment="1">
      <alignment horizontal="center" vertical="center" wrapText="1"/>
    </xf>
    <xf numFmtId="0" fontId="10" fillId="2" borderId="0" xfId="78" applyFont="1" applyFill="1" applyAlignment="1">
      <alignment horizontal="center" vertical="center" wrapText="1"/>
    </xf>
    <xf numFmtId="0" fontId="15" fillId="0" borderId="0" xfId="0" applyFont="1" applyFill="1" applyAlignment="1"/>
    <xf numFmtId="0" fontId="16" fillId="2" borderId="0" xfId="78" applyFont="1" applyFill="1"/>
    <xf numFmtId="0" fontId="17" fillId="2" borderId="0" xfId="78" applyFont="1" applyFill="1"/>
    <xf numFmtId="0" fontId="16" fillId="0" borderId="0" xfId="78" applyNumberFormat="1" applyFont="1" applyFill="1"/>
    <xf numFmtId="180" fontId="16" fillId="0" borderId="0" xfId="78" applyNumberFormat="1" applyFont="1" applyFill="1"/>
    <xf numFmtId="178" fontId="16" fillId="0" borderId="0" xfId="78" applyNumberFormat="1" applyFont="1" applyFill="1"/>
    <xf numFmtId="10" fontId="16" fillId="0" borderId="0" xfId="78" applyNumberFormat="1" applyFont="1" applyFill="1"/>
    <xf numFmtId="9" fontId="16" fillId="0" borderId="0" xfId="78" applyNumberFormat="1" applyFont="1" applyFill="1"/>
    <xf numFmtId="180" fontId="16" fillId="2" borderId="0" xfId="78" applyNumberFormat="1" applyFont="1" applyFill="1"/>
    <xf numFmtId="9" fontId="16" fillId="2" borderId="0" xfId="78" applyNumberFormat="1" applyFont="1" applyFill="1"/>
    <xf numFmtId="0" fontId="18" fillId="0" borderId="0" xfId="78" applyFont="1" applyFill="1" applyBorder="1" applyAlignment="1">
      <alignment horizontal="center" vertical="center" wrapText="1"/>
    </xf>
    <xf numFmtId="0" fontId="19" fillId="0" borderId="0" xfId="78" applyFont="1" applyFill="1" applyBorder="1" applyAlignment="1">
      <alignment horizontal="center" vertical="center" wrapText="1"/>
    </xf>
    <xf numFmtId="178" fontId="19" fillId="0" borderId="0" xfId="78" applyNumberFormat="1" applyFont="1" applyFill="1" applyBorder="1" applyAlignment="1">
      <alignment horizontal="center" vertical="center" wrapText="1"/>
    </xf>
    <xf numFmtId="10" fontId="19" fillId="0" borderId="0" xfId="78" applyNumberFormat="1" applyFont="1" applyFill="1" applyBorder="1" applyAlignment="1">
      <alignment horizontal="center" vertical="center" wrapText="1"/>
    </xf>
    <xf numFmtId="9" fontId="19" fillId="0" borderId="0" xfId="78" applyNumberFormat="1" applyFont="1" applyFill="1" applyBorder="1" applyAlignment="1">
      <alignment horizontal="center" vertical="center" wrapText="1"/>
    </xf>
    <xf numFmtId="0" fontId="7" fillId="0" borderId="0" xfId="78" applyFont="1" applyFill="1" applyAlignment="1">
      <alignment horizontal="left" vertical="center" wrapText="1"/>
    </xf>
    <xf numFmtId="9" fontId="20" fillId="0" borderId="0" xfId="78" applyNumberFormat="1" applyFont="1" applyFill="1" applyBorder="1" applyAlignment="1">
      <alignment horizontal="center" vertical="center" wrapText="1"/>
    </xf>
    <xf numFmtId="0" fontId="7" fillId="0" borderId="1" xfId="78" applyFont="1" applyFill="1" applyBorder="1" applyAlignment="1">
      <alignment horizontal="center" vertical="center" wrapText="1"/>
    </xf>
    <xf numFmtId="178" fontId="7" fillId="0" borderId="1" xfId="78" applyNumberFormat="1" applyFont="1" applyFill="1" applyBorder="1" applyAlignment="1">
      <alignment horizontal="center" vertical="center" wrapText="1"/>
    </xf>
    <xf numFmtId="10" fontId="7" fillId="0" borderId="1" xfId="78" applyNumberFormat="1" applyFont="1" applyFill="1" applyBorder="1" applyAlignment="1">
      <alignment horizontal="center" vertical="center" wrapText="1"/>
    </xf>
    <xf numFmtId="9" fontId="7" fillId="0" borderId="1" xfId="78" applyNumberFormat="1" applyFont="1" applyFill="1" applyBorder="1" applyAlignment="1">
      <alignment horizontal="center" vertical="center" wrapText="1"/>
    </xf>
    <xf numFmtId="0" fontId="20" fillId="0" borderId="1" xfId="78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178" fontId="20" fillId="0" borderId="1" xfId="78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0" fontId="20" fillId="0" borderId="1" xfId="78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178" fontId="9" fillId="0" borderId="1" xfId="78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0" fontId="9" fillId="0" borderId="1" xfId="78" applyNumberFormat="1" applyFont="1" applyFill="1" applyBorder="1" applyAlignment="1">
      <alignment horizontal="center" vertical="center" wrapText="1"/>
    </xf>
    <xf numFmtId="9" fontId="9" fillId="0" borderId="1" xfId="78" applyNumberFormat="1" applyFont="1" applyFill="1" applyBorder="1" applyAlignment="1">
      <alignment horizontal="center" vertical="center" wrapText="1"/>
    </xf>
    <xf numFmtId="0" fontId="7" fillId="2" borderId="1" xfId="78" applyFont="1" applyFill="1" applyBorder="1" applyAlignment="1">
      <alignment horizontal="center" vertical="center" wrapText="1"/>
    </xf>
    <xf numFmtId="177" fontId="3" fillId="0" borderId="1" xfId="78" applyNumberFormat="1" applyFont="1" applyFill="1" applyBorder="1" applyAlignment="1">
      <alignment horizontal="center" vertical="center" wrapText="1"/>
    </xf>
    <xf numFmtId="180" fontId="9" fillId="0" borderId="1" xfId="78" applyNumberFormat="1" applyFont="1" applyFill="1" applyBorder="1" applyAlignment="1">
      <alignment horizontal="center" vertical="center" wrapText="1"/>
    </xf>
    <xf numFmtId="180" fontId="3" fillId="0" borderId="1" xfId="78" applyNumberFormat="1" applyFont="1" applyFill="1" applyBorder="1" applyAlignment="1">
      <alignment horizontal="center" vertical="center" wrapText="1"/>
    </xf>
    <xf numFmtId="178" fontId="3" fillId="0" borderId="1" xfId="78" applyNumberFormat="1" applyFont="1" applyFill="1" applyBorder="1" applyAlignment="1">
      <alignment horizontal="center" vertical="center" wrapText="1"/>
    </xf>
    <xf numFmtId="10" fontId="3" fillId="0" borderId="1" xfId="78" applyNumberFormat="1" applyFont="1" applyFill="1" applyBorder="1" applyAlignment="1">
      <alignment horizontal="center" vertical="center" wrapText="1"/>
    </xf>
    <xf numFmtId="9" fontId="3" fillId="0" borderId="1" xfId="78" applyNumberFormat="1" applyFont="1" applyFill="1" applyBorder="1" applyAlignment="1">
      <alignment horizontal="center" vertical="center" wrapText="1"/>
    </xf>
    <xf numFmtId="180" fontId="15" fillId="0" borderId="0" xfId="0" applyNumberFormat="1" applyFont="1" applyFill="1" applyAlignment="1">
      <alignment horizontal="left" vertical="center" wrapText="1"/>
    </xf>
    <xf numFmtId="180" fontId="15" fillId="0" borderId="0" xfId="0" applyNumberFormat="1" applyFont="1" applyFill="1" applyAlignment="1">
      <alignment horizontal="left" vertical="center"/>
    </xf>
    <xf numFmtId="178" fontId="15" fillId="0" borderId="0" xfId="0" applyNumberFormat="1" applyFont="1" applyFill="1" applyAlignment="1">
      <alignment horizontal="left" vertical="center"/>
    </xf>
    <xf numFmtId="10" fontId="15" fillId="0" borderId="0" xfId="0" applyNumberFormat="1" applyFont="1" applyFill="1" applyAlignment="1">
      <alignment horizontal="left" vertical="center"/>
    </xf>
    <xf numFmtId="9" fontId="15" fillId="0" borderId="0" xfId="0" applyNumberFormat="1" applyFont="1" applyFill="1" applyAlignment="1">
      <alignment horizontal="left" vertical="center"/>
    </xf>
    <xf numFmtId="178" fontId="14" fillId="0" borderId="0" xfId="78" applyNumberFormat="1" applyFont="1" applyFill="1"/>
    <xf numFmtId="9" fontId="14" fillId="0" borderId="0" xfId="78" applyNumberFormat="1" applyFont="1" applyFill="1"/>
    <xf numFmtId="180" fontId="20" fillId="0" borderId="0" xfId="78" applyNumberFormat="1" applyFont="1" applyFill="1" applyBorder="1" applyAlignment="1">
      <alignment horizontal="center" vertical="center" wrapText="1"/>
    </xf>
    <xf numFmtId="9" fontId="20" fillId="0" borderId="1" xfId="78" applyNumberFormat="1" applyFont="1" applyFill="1" applyBorder="1" applyAlignment="1">
      <alignment horizontal="center" vertical="center" wrapText="1"/>
    </xf>
    <xf numFmtId="180" fontId="20" fillId="0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0" fontId="20" fillId="0" borderId="0" xfId="78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178" fontId="16" fillId="0" borderId="0" xfId="0" applyNumberFormat="1" applyFont="1" applyFill="1" applyAlignment="1"/>
    <xf numFmtId="0" fontId="3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常规 11 2 4 2 2 2" xfId="8"/>
    <cellStyle name="差" xfId="9" builtinId="27"/>
    <cellStyle name="千位分隔" xfId="10" builtinId="3"/>
    <cellStyle name="常规 149 2 2 2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常规_2015年5月粮食直接补贴(温桥村委会)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6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21" xfId="37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10 2" xfId="57"/>
    <cellStyle name="60% - 强调文字颜色 6" xfId="58" builtinId="52"/>
    <cellStyle name="常规 103" xfId="59"/>
    <cellStyle name="常规 11" xfId="60"/>
    <cellStyle name="常规 11 2" xfId="61"/>
    <cellStyle name="常规 17" xfId="62"/>
    <cellStyle name="常规 2" xfId="63"/>
    <cellStyle name="常规 24" xfId="64"/>
    <cellStyle name="常规 3" xfId="65"/>
    <cellStyle name="常规 32" xfId="66"/>
    <cellStyle name="常规 33" xfId="67"/>
    <cellStyle name="常规 34" xfId="68"/>
    <cellStyle name="常规 5" xfId="69"/>
    <cellStyle name="常规 7" xfId="70"/>
    <cellStyle name="常规_Sheet1" xfId="71"/>
    <cellStyle name="常规_Sheet2" xfId="72"/>
    <cellStyle name="常规_花坝村2015年清册" xfId="73"/>
    <cellStyle name="常规 2 21" xfId="74"/>
    <cellStyle name="常规 37" xfId="75"/>
    <cellStyle name="常规 2 27 2" xfId="76"/>
    <cellStyle name="常规 4" xfId="77"/>
    <cellStyle name="常规 8" xfId="78"/>
    <cellStyle name="常规 9" xfId="7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FF"/>
      <color rgb="0092D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2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2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2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2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2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2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2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2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2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2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5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5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5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5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5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5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5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5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5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5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6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6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6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6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6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6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6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6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6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6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7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7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7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7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7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7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7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7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7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7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8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8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8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8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8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8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8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8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8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8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9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9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9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9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9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9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9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9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9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9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0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0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0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0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0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0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0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0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0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0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1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1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1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1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1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1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1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1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1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1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2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2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2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2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2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2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2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2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2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2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3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3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3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3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3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3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3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3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3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3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4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4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4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4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4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4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4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4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4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4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5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15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5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5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5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5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5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5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5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5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6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6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6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6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6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6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6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6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6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6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7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7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7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7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7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7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7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7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7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7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8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8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8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8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8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8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8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8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8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8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9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9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9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9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9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9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9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9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9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19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20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20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20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20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20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20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20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20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20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20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21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21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1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1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1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1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1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1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1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1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2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2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2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2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2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2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2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2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2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2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3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3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3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3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3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3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3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3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3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3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4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4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4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4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4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4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4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4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4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4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5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5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5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5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5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5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5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5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5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5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6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6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6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6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6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6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6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6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6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6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7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7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7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7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7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7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7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7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7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7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8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8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8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8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8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8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8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8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8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8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9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9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9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9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9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9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9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9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9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29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0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0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0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0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0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0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0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0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0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0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1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1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1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1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1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1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1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1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1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1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2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2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2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2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2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2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2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2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2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2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3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3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3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3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3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3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3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3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3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3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4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4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4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4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4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4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4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4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4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4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5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5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5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5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5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5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5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5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5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5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6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36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6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6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6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6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6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6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6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6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7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7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7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7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7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7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7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7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7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7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8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8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8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8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8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8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8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8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8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8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9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9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9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9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9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9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9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9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9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39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0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0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0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0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0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0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0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0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0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0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1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1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1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1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1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1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1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1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1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1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2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2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2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2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2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2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2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2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2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2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3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3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3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3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3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3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3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3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3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3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4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4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4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4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4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4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4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4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4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4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5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45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5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5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5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5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5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5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5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5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6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6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6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6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6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6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6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6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6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6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7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7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7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7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7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7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7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7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7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7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8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8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8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8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8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8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8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8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8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8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9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9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9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9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9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9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9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9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9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49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50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50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50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50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50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50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50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50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50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50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51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226060</xdr:rowOff>
    </xdr:to>
    <xdr:pic>
      <xdr:nvPicPr>
        <xdr:cNvPr id="51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1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1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1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1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1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1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1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1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2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2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2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2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2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2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2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2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2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2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3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3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3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3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3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3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3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3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3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3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4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4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4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4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4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4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4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4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4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4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5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5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5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5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5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5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5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5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5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5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6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6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6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6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6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6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6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6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6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6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7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7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7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7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7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7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7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7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7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7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8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8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8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8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8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8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8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8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8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8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9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9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9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9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9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9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9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9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9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59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60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25</xdr:col>
      <xdr:colOff>206375</xdr:colOff>
      <xdr:row>173</xdr:row>
      <xdr:rowOff>227330</xdr:rowOff>
    </xdr:to>
    <xdr:pic>
      <xdr:nvPicPr>
        <xdr:cNvPr id="60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8553450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0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0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0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0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0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0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0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0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1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1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1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1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1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1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1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1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1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1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2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2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2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2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2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2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2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2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2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2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3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3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3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3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3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3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3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3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3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3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4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4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4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4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4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4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4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4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4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4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5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5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5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5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5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5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5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5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5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5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6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66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6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6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6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6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6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6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6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6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7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7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7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7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7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7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7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7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7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7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8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8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8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8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8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8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8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8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8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8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9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9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9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9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9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9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9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9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9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69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0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0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0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0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0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0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0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0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0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0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1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1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1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1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1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1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1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1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1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1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2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2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2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2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2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2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2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2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2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2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3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3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3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3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3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3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3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3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3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3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4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4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4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4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4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4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4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4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4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4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5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75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5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5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5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5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5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5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5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5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6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6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6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6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6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6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6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6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6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6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7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7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7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7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7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7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7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7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7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7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8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8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8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8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8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8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8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8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8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8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9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9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9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9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9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9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9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9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9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79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80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80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80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80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80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80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80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80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80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80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81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81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1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1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1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1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1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1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1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1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2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2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2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2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2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2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2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2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2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2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3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3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3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3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3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3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3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3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3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3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4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4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4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4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4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4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4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4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4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4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5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5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5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5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5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5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5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5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5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5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6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6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6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6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6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6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6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6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6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6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7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7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7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7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7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7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7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7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7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7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8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8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8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8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8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8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8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8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8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8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9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9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9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9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9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9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9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9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9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89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0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0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0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0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0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0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0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0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0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0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1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1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1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1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1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1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1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1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1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1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2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2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2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2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2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2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2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2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2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2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3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3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3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3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3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3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3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3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3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3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4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4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4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4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4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4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4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4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4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4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5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5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5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5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5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5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5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5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5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5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6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96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6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6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6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6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6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6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6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6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7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7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7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7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7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7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7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7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7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7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8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8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8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8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8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8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8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8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8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8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9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9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9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9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9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9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9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9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9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99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0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0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0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0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0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0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0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0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0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0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1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1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1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1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1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1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1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1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1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1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2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2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2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2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2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2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2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2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2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2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3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3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3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3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3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3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3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3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3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3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4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4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4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4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4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4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4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4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4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4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5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05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5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5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5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5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5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5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5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5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6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6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6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6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6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6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6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6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6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6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7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7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7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7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7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7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7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7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7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7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8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8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8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8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8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8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8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8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8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8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9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9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9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9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9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9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9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9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9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09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10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10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10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10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10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10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10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10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10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10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11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225425</xdr:rowOff>
    </xdr:to>
    <xdr:pic>
      <xdr:nvPicPr>
        <xdr:cNvPr id="111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1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1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1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1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1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1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1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1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2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2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2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2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2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2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2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2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2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2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3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3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3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3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3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3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3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3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3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3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4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4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4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4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4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4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4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4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4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4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5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5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5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5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5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5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5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5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5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5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6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6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6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6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6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6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6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6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6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6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7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7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7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7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7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7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7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7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7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7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8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8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8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8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8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8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8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8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8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8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9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9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9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9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9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9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9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9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9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19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20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25</xdr:col>
      <xdr:colOff>205740</xdr:colOff>
      <xdr:row>237</xdr:row>
      <xdr:rowOff>226695</xdr:rowOff>
    </xdr:to>
    <xdr:pic>
      <xdr:nvPicPr>
        <xdr:cNvPr id="120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118110000"/>
          <a:ext cx="9112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0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0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0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0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0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0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0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0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1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1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1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1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1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1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1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1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1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1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2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2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2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2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2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2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2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2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2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2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3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3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3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3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3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3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3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3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3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3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4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4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4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4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4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4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4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4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4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4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5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5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5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5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5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5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5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5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5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5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6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26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6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6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6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6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6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6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6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6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7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7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7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7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7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7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7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7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7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7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8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8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8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8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8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8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8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8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8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8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9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9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9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9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9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9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9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9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9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29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0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0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0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0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0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0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0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0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0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0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1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1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1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1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1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1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1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1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1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1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2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2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2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2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2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2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2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2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2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2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3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3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3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3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3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3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3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3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3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3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4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4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4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4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4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4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4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4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4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4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5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35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5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5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5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5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5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5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5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5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6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6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6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6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6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6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6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6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6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6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7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7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7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7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7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7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7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7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7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7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8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8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8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8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8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8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8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8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8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8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9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9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9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9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9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9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9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9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9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39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40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40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40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40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40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40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40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40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40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40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41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41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1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1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1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1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1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1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1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1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2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2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2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2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2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2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2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2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2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2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3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3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3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3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3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3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3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3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3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3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4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4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4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4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4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4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4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4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4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4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5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5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5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5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5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5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5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5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5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5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6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6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6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6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6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6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6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6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6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6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7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7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7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7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7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7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7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7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7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7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8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8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8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8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8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8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8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8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8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8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9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9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9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9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9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9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9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9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9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49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0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0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0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0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0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0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0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0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0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0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1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1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1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1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1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1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1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1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1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1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2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2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2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2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2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2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2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2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2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2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3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3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3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3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3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3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3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3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3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3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4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4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4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4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4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4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4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4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4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4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5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5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5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5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5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5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5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5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5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5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6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56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6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6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6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6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6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6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6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6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7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7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7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7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7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7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7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7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7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7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8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8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8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8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8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8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8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8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8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8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9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9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9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9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9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9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9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9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9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59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0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0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0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0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0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0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0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0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0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0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1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1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1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1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1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1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1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1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1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1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2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2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2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2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2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2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2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2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2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2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3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3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3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3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3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3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3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3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3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3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4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4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4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4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4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4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4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4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4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4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5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65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5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5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5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5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5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5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5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5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6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6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6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6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6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6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6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6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6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6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7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7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7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7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7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7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7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7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7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7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8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8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8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8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8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8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8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8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8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8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9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9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9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9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9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9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9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9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9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69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70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70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70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70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70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70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70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70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70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70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71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226060</xdr:rowOff>
    </xdr:to>
    <xdr:pic>
      <xdr:nvPicPr>
        <xdr:cNvPr id="171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1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1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1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1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1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1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1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1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2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2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2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2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2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2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2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2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2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2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3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3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3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3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3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3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3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3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3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3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4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4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4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4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4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4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4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4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4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4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5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5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5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5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5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5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5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5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5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5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6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6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6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6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6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6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6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6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6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6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7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7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7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7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7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7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7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7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7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7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8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8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8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8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8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8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8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8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8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8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9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9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92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93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94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95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96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97" name="HTMLHidden1" hidden="1"/>
        <xdr:cNvPicPr/>
      </xdr:nvPicPr>
      <xdr:blipFill>
        <a:blip r:embed="rId1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98" name="HTMLHidden2" hidden="1"/>
        <xdr:cNvPicPr/>
      </xdr:nvPicPr>
      <xdr:blipFill>
        <a:blip r:embed="rId2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799" name="HTMLHidden3" hidden="1"/>
        <xdr:cNvPicPr/>
      </xdr:nvPicPr>
      <xdr:blipFill>
        <a:blip r:embed="rId3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800" name="HTMLHidden4" hidden="1"/>
        <xdr:cNvPicPr/>
      </xdr:nvPicPr>
      <xdr:blipFill>
        <a:blip r:embed="rId4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25</xdr:col>
      <xdr:colOff>206375</xdr:colOff>
      <xdr:row>159</xdr:row>
      <xdr:rowOff>227330</xdr:rowOff>
    </xdr:to>
    <xdr:pic>
      <xdr:nvPicPr>
        <xdr:cNvPr id="1801" name="HTMLHidden5" hidden="1"/>
        <xdr:cNvPicPr/>
      </xdr:nvPicPr>
      <xdr:blipFill>
        <a:blip r:embed="rId5"/>
        <a:stretch>
          <a:fillRect/>
        </a:stretch>
      </xdr:blipFill>
      <xdr:spPr>
        <a:xfrm>
          <a:off x="12948920" y="77819250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4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4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5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5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6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6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6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6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6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6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6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6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6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6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6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6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6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7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7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8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8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9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9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9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9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9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9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9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9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9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9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9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89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89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90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90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0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0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0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0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0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0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0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0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1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1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1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1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1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1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1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1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1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1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2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2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2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2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2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2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2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2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2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2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3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3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3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3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3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3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3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3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3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3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4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4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4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4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4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4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4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4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4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4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5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5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5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5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5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5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5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5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5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5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6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06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6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6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6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6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6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6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6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6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7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7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7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7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7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7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7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7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7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7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8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8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8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8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8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8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8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8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8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8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9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9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9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9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9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9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9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9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9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09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0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0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0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0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0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0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0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0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0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0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1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1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1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1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1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1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1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1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1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1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2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2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2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2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2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2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2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2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2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2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3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3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3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3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3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3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3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3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3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3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4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4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4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4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4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4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4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4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4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4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5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15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5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5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5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5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5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5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5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5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6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6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6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6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6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6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6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6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6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6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7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7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7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7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7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7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7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7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7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7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8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8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8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8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8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8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8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8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8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8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9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9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9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9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9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9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9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9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9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19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20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20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20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20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20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20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20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20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20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20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21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21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1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1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1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1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1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1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1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1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2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2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2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2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2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2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2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2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2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2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3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3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3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3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3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3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3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3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3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3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4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4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4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4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4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4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4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4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4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4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5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5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5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5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5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5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5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5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5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5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6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6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6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6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6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6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6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6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6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6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7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7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7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7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7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7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7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7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7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7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8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8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8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8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8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8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8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8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8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8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9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9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9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9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9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9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9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9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9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29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0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0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0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0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0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0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0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0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0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0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1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1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1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1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1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1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1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1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1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1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2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2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2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2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2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2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2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2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2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2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3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3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3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3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3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3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3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3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3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3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4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4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4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4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4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4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4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4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4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4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5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5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5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5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5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5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5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5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5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5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6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36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6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6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6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6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6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6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6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6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7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7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7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7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7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7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7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7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7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7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8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8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8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8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8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8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8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8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8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8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9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9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9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9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9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9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9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9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9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39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0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0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0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0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0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0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0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0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0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0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1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1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1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1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1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1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1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1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1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1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2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2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2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2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2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2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2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2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2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2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3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3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3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3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3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3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3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3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3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3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4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4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4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4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4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4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4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4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4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4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5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45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5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5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5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5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5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5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5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5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6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6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6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6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6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6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6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6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6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6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7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7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7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7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7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7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7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7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7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7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8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8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8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8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8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8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8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8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8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8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9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9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9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9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9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9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9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9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9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49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50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50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50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50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50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50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50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50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50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50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51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51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1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1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1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1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1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1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1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1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2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2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2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2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2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2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2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2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2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2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3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3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3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3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3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3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3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3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3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3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4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4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4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4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4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4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4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4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4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4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5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5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5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5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5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5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5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5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5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5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6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6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6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6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6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6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6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6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6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6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7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7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7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7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7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7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7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7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7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7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8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8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8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8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8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8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8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8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8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8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9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9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9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9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9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9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9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9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9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59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0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0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0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0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0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0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0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0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0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0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1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1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1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1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1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1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1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1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1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1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2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2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2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2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2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2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2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2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2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2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3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3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3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3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3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3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3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3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3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3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4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4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4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4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4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4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4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4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4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4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5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5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5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5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5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5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5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5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5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5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6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66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6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6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6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6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6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6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6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6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7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7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7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7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7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7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7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7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7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7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8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8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8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8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8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8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8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8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8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8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9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9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9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9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9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9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9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9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9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69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0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0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0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0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0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0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0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0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0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0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1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1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1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1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1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1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1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1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1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1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2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2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2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2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2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2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2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2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2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2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3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3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3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3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3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3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3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3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3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3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4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4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4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4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4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4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4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4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4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4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5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75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5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5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5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5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5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5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5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5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6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6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6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6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6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6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6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6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6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6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7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7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7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7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7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7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7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7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7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7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8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8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8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8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8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8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8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8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8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8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9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9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9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9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9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9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9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9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9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79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80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80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80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80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80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80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80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80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80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80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81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81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1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1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1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1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1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1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1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1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2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2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2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2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2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2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2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2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2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2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3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3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3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3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3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3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3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3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3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3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4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4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4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4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4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4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4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4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4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4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5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5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5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5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5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5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5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5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5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5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6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6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6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6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6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6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6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6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6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6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7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7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7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7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7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7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7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7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7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7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8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8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8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8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8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8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8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8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8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8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9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9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9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9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9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9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9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9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9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89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0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0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0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0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0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0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0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0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0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0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1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1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1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1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1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1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1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1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1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1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2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2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2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2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2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2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2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2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2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2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3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3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3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3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3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3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3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3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3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3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4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4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4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4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4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4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4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4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4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4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5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5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5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5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5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5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5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5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5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5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6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996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6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6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6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6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6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6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6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6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7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7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7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7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7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7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7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7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7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7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8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8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8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8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8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8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8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8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8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8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9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9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9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9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9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9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9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9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9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999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0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0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0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0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0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0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0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0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0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0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1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1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1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1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1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1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1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1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1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1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2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2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2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2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2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2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2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2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2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2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3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3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3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3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3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3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3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3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3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3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4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4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4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4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4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4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4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4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4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4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5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05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5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5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5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5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5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5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5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5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6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6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6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6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6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6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6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6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6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6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7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7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7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7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7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7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7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7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7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7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8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8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8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8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8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8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8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8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8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8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9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9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9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9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9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9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9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9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9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09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10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10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10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10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10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10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10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10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10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10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11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011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1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1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1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1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1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1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1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1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2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2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2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2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2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2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2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2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2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2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3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3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3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3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3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3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3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3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3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3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4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4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4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4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4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4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4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4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4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4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5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5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5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5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5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5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5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5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5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5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6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6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6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6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6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6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6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6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6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6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7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7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7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7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7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7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7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7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7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7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8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8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8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8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8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8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8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8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8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8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9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9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9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9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9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9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9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9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9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19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20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020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0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0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0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0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0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0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0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0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1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1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1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1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1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1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1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1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1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1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2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2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2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2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2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2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2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2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2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2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3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3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3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3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3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3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3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3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3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3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4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4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4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4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4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4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4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4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4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4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5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5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5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5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5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5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5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5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5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5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6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26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6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6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6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6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6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6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6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6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7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7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7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7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7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7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7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7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7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7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8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8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8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8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8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8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8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8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8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8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9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9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9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9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9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9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9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9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9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29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0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0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0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0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0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0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0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0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0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0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1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1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1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1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1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1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1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1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1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1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2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2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2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2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2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2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2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2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2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2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3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3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3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3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3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3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3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3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3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3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4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4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4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4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4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4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4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4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4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4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5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35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5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5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5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5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5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5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5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5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6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6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6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6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6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6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6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6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6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6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7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7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7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7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7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7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7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7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7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7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8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8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8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8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8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8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8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8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8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8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9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9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9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9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9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9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9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9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9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39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40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40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40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40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40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40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40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40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40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40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41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41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1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1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1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1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1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1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1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1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2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2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2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2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2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2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2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2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2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2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3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3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3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3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3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3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3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3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3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3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4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4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4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4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4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4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4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4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4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4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5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5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5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5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5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5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5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5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5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5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6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6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6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6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6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6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6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6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6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6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7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7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7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7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7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7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7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7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7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7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8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8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8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8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8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8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8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8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8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8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9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9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9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9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9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9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9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9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9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49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0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0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0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0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0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0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0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0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0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0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1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1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1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1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1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1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1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1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1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1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2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2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2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2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2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2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2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2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2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2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3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3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3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3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3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3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3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3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3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3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4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4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4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4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4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4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4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4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4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4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5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5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5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5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5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5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5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5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5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5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6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56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6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6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6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6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6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6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6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6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7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7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7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7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7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7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7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7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7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7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8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8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8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8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8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8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8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8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8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8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9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9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9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9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9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9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9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9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9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59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0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0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0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0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0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0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0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0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0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0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1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1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1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1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1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1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1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1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1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1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2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2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2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2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2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2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2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2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2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2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3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3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3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3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3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3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3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3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3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3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4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4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4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4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4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4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4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4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4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4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5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65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5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5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5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5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5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5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5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5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6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6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6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6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6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6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6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6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6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6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7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7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7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7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7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7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7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7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7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7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8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8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8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8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8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8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8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8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8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8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9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9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9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9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9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9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9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9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9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69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70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70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70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70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70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70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70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70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70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70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71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227330</xdr:rowOff>
    </xdr:to>
    <xdr:pic>
      <xdr:nvPicPr>
        <xdr:cNvPr id="1071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1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1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1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1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1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1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1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1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2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2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2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2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2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2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2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2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2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2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3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3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3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3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3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3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3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3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3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3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4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4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4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4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4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4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4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4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4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4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5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5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5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5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5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5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5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5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5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5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6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6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6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6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6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6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6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6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6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6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7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7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7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7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7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7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7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7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7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7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8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8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8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8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8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8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8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8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8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8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9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9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92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93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94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95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96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97" name="HTMLHidden1" hidden="1"/>
        <xdr:cNvPicPr/>
      </xdr:nvPicPr>
      <xdr:blipFill>
        <a:blip r:embed="rId1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98" name="HTMLHidden2" hidden="1"/>
        <xdr:cNvPicPr/>
      </xdr:nvPicPr>
      <xdr:blipFill>
        <a:blip r:embed="rId2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799" name="HTMLHidden3" hidden="1"/>
        <xdr:cNvPicPr/>
      </xdr:nvPicPr>
      <xdr:blipFill>
        <a:blip r:embed="rId3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800" name="HTMLHidden4" hidden="1"/>
        <xdr:cNvPicPr/>
      </xdr:nvPicPr>
      <xdr:blipFill>
        <a:blip r:embed="rId4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45</xdr:row>
      <xdr:rowOff>0</xdr:rowOff>
    </xdr:from>
    <xdr:to>
      <xdr:col>28</xdr:col>
      <xdr:colOff>227330</xdr:colOff>
      <xdr:row>45</xdr:row>
      <xdr:rowOff>228600</xdr:rowOff>
    </xdr:to>
    <xdr:pic>
      <xdr:nvPicPr>
        <xdr:cNvPr id="10801" name="HTMLHidden5" hidden="1"/>
        <xdr:cNvPicPr/>
      </xdr:nvPicPr>
      <xdr:blipFill>
        <a:blip r:embed="rId5"/>
        <a:stretch>
          <a:fillRect/>
        </a:stretch>
      </xdr:blipFill>
      <xdr:spPr>
        <a:xfrm>
          <a:off x="142976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8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8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09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09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0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0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0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0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0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0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0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0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0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0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0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0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0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1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1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2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2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3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3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3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3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3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3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3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3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3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3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3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227330</xdr:rowOff>
    </xdr:to>
    <xdr:pic>
      <xdr:nvPicPr>
        <xdr:cNvPr id="113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3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4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227330</xdr:colOff>
      <xdr:row>45</xdr:row>
      <xdr:rowOff>228600</xdr:rowOff>
    </xdr:to>
    <xdr:pic>
      <xdr:nvPicPr>
        <xdr:cNvPr id="114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0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0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0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0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0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0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0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0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1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1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1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1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1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1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1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1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1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1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2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2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2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2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2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2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2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2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2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2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3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3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3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3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3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3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3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3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3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3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4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4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4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4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4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4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4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4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4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4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5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5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5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5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5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5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5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5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5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5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6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46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6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6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6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6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6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6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6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6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7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7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7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7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7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7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7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7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7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7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8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8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8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8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8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8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8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8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8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8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9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9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9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9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9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9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9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9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9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49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0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0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0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0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0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0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0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0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0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0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1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1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1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1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1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1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1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1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1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1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2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2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2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2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2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2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2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2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2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2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3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3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3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3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3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3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3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3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3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3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4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4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4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4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4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4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4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4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4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4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5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55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5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5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5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5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5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5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5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5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6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6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6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6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6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6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6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6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6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6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7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7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7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7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7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7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7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7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7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7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8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8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8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8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8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8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8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8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8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8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9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9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9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9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9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9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9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9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9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59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60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60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60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60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60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60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60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60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60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60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61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61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1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1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1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1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1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1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1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1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2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2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2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2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2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2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2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2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2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2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3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3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3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3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3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3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3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3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3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3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4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4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4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4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4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4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4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4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4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4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5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5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5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5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5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5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5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5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5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5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6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6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6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6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6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6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6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6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6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6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7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7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7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7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7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7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7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7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7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7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8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8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8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8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8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8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8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8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8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8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9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9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9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9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9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9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9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9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9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69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0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0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0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0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0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0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0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0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0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0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1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1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1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1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1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1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1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1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1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1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2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2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2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2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2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2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2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2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2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2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3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3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3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3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3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3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3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3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3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3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4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4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4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4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4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4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4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4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4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4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5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5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5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5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5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5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5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5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5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5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6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76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6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6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6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6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6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6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6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6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7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7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7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7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7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7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7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7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7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7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8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8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8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8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8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8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8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8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8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8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9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9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9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9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9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9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9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9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9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79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0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0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0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0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0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0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0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0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0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0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1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1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1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1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1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1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1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1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1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1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2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2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2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2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2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2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2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2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2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2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3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3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3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3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3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3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3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3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3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3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4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4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4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4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4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4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4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4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4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4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5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85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5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5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5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5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5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5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5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5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6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6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6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6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6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6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6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6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6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6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7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7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7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7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7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7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7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7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7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7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8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8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8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8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8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8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8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8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8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8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9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9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9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9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9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9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9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9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9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89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90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90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90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90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90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90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90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90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90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90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91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227330</xdr:rowOff>
    </xdr:to>
    <xdr:pic>
      <xdr:nvPicPr>
        <xdr:cNvPr id="1191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1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1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1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1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1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1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1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1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2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2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2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2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2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2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2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2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2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2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3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3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3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3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3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3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3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3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3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3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4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4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4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4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4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4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4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4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4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4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5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5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5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5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5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5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5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5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5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5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6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6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6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6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6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6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6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6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6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6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7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7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7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7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7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7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7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7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7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7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8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8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8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8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8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8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8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8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8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8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9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9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9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9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9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9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9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9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9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199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200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45</xdr:row>
      <xdr:rowOff>0</xdr:rowOff>
    </xdr:from>
    <xdr:to>
      <xdr:col>29</xdr:col>
      <xdr:colOff>46355</xdr:colOff>
      <xdr:row>45</xdr:row>
      <xdr:rowOff>228600</xdr:rowOff>
    </xdr:to>
    <xdr:pic>
      <xdr:nvPicPr>
        <xdr:cNvPr id="1200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91262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0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0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0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0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0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0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0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0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1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1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1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1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1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1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1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1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1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1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2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2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2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2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2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2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2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2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2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2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3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3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3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3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3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3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3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3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3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3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4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4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4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4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4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4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4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4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4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4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5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5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5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5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5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5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5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5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5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5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6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06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6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6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6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6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6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6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6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6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7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7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7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7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7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7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7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7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7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7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8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8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8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8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8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8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8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8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8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8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9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9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9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9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9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9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9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9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9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09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0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0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0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0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0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0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0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0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0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0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1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1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1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1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1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1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1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1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1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1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2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2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2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2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2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2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2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2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2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2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3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3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3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3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3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3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3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3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3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3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4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4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4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4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4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4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4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4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4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4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5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15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5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5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5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5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5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5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5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5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6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6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6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6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6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6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6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6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6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6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7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7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7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7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7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7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7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7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7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7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8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8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8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8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8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8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8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8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8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8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9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9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9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9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9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9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9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9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9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19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20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20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20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20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20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20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20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20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20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20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21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21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1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1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1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1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1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1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1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1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2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2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2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2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2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2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2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2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2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2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3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3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3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3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3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3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3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3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3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3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4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4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4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4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4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4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4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4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4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4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5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5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5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5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5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5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5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5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5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5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6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6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6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6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6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6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6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6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6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6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7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7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7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7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7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7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7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7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7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7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8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8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8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8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8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8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8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8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8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8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9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9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9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9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9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9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9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9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9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29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0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0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0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0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0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0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0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0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0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0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1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1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1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1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1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1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1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1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1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1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2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2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2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2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2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2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2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2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2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2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3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3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3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3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3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3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3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3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3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3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4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4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4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4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4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4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4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4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4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4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5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5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5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5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5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5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5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5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5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5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6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36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6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6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6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6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6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6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6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6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7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7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7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7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7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7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7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7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7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7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8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8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8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8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8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8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8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8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8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8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9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9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9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9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9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9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9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9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9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39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0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0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0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0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0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0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0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0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0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0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1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1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1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1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1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1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1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1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1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1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2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2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2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2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2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2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2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2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2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2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3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3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3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3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3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3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3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3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3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3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4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4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4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4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4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4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4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4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4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4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5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45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5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5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5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5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5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5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5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5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6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6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6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6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6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6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6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6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6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6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7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7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7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7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7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7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7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7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7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7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8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8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8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8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8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8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8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8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8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8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9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9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9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9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9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9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9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9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9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49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50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50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50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50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50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50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50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50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50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50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51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51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1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1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1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1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1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1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1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1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2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2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2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2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2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2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2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2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2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2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3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3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3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3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3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3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3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3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3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3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4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4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4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4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4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4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4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4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4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4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5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5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5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5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5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5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5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5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5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5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6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6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6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6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6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6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6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6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6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6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7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7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7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7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7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7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7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7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7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7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8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8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8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8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8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8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8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8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8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8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9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9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9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9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9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9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9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9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9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59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0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0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0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0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0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0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0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0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0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0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1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1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1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1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1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1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1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1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1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1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2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2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2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2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2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2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2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2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2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2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3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3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3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3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3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3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3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3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3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3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4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4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4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4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4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4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4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4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4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4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5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5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5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5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5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5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5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5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5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5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6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66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6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6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6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6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6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6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6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6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7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7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7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7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7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7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7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7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7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7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8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8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8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8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8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8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8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8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8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8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9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9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9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9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9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9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9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9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9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69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0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0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0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0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0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0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0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0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0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0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1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1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1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1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1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1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1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1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1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1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2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2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2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2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2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2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2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2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2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2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3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3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3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3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3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3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3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3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3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3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4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4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4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4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4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4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4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4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4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4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5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75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5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5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5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5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5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5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5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5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6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6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6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6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6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6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6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6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6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6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7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7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7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7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7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7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7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7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7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7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8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8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8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8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8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8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8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8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8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8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9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9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9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9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9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9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9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9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9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79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80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80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80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80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80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80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80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80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80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80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81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81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1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1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1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1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1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1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1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1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2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2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2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2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2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2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2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2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2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2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3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3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3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3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3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3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3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3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3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3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4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4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4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4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4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4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4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4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4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4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5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5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5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5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5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5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5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5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5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5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6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6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6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6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6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6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6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6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6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6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7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7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7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7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7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7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7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7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7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7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8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8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8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8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8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8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8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8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8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8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9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9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9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9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9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9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9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9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9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89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0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0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0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0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0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0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0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0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0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0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1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1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1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1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1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1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1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1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1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1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2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2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2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2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2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2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2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2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2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2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3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3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3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3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3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3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3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3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3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3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4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4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4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4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4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4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4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4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4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4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5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5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5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5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5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5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5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5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5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5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6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296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6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6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6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6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6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6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6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6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7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7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7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7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7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7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7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7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7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7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8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8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8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8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8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8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8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8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8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8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9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9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9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9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9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9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9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9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9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299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0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0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0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0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0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0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0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0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0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0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1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1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1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1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1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1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1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1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1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1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2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2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2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2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2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2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2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2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2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2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3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3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3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3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3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3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3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3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3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3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4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4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4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4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4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4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4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4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4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4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5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05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5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5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5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5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5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5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5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5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6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6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6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6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6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6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6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6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6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6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7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7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7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7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7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7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7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7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7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7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8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8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8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8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8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8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8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8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8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8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9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9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9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9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9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9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9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9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9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09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10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10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10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10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10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10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10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10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10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10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11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11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1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1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1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1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1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1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1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1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2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2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2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2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2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2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2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2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2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2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3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3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3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3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3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3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3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3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3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3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4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4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4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4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4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4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4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4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4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4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5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5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5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5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5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5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5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5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5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5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6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6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6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6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6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6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6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6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6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6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7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7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7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7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7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7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7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7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7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7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8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8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8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8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8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8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8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8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8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8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9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9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9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9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9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9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9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9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9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19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20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20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2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2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3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3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4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4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4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4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4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4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4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4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4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4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4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4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4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5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5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6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6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7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7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7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7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7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7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7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7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7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7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7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226695</xdr:rowOff>
    </xdr:to>
    <xdr:pic>
      <xdr:nvPicPr>
        <xdr:cNvPr id="137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7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8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45</xdr:row>
      <xdr:rowOff>0</xdr:rowOff>
    </xdr:from>
    <xdr:to>
      <xdr:col>30</xdr:col>
      <xdr:colOff>226695</xdr:colOff>
      <xdr:row>45</xdr:row>
      <xdr:rowOff>227965</xdr:rowOff>
    </xdr:to>
    <xdr:pic>
      <xdr:nvPicPr>
        <xdr:cNvPr id="138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0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0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0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0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0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0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0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0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1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1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1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1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1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1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1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1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1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1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2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2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2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2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2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2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2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2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2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2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3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3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3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3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3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3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3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3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3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3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4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4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4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4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4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4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4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4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4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4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5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5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5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5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5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5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5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5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5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5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6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86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6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6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6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6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6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6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6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6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7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7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7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7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7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7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7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7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7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7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8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8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8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8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8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8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8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8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8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8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9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9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9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9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9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9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9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9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9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89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0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0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0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0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0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0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0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0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0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0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1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1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1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1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1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1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1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1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1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1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2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2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2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2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2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2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2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2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2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2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3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3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3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3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3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3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3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3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3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3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4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4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4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4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4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4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4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4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4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4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5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395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5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5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5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5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5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5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5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5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6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6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6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6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6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6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6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6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6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6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7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7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7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7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7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7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7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7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7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7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8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8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8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8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8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8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8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8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8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8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9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9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9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9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9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9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9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9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9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399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00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00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00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00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00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00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00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00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00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00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01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01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1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1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1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1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1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1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1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1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2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2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2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2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2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2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2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2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2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2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3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3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3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3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3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3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3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3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3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3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4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4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4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4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4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4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4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4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4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4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5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5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5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5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5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5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5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5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5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5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6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6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6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6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6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6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6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6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6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6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7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7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7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7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7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7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7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7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7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7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8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8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8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8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8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8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8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8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8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8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9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9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9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9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9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9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9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9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9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09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0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0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0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0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0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0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0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0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0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0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1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1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1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1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1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1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1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1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1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1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2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2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2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2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2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2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2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2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2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2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3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3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3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3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3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3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3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3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3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3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4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4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4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4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4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4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4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4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4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4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5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5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5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5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5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5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5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5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5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5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6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16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6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6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6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6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6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6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6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6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7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7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7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7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7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7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7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7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7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7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8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8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8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8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8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8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8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8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8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8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9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9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9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9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9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9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9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9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9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19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0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0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0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0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0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0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0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0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0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0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1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1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1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1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1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1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1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1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1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1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2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2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2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2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2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2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2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2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2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2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3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3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3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3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3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3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3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3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3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3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4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4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4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4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4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4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4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4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4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4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5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25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5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5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5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5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5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5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5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5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6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6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6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6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6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6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6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6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6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6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7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7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7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7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7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7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7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7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7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7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8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8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8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8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8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8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8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8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8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8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9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9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9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9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9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9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9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9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9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29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30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30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30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30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30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30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30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30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30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30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31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226695</xdr:rowOff>
    </xdr:to>
    <xdr:pic>
      <xdr:nvPicPr>
        <xdr:cNvPr id="1431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1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1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1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1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1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1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1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1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2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2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2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2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2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2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2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2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2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2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3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3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3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3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3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3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3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3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3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3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4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4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4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4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4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4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4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4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4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4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5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5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5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5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5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5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5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5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5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5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6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6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6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6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6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6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6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6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6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6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7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7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7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7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7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7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7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7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7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7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8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8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8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8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8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8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8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8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8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8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9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9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9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9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9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9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9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9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9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39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40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37</xdr:col>
      <xdr:colOff>198120</xdr:colOff>
      <xdr:row>45</xdr:row>
      <xdr:rowOff>227965</xdr:rowOff>
    </xdr:to>
    <xdr:pic>
      <xdr:nvPicPr>
        <xdr:cNvPr id="1440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9126200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0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0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0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0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0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0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0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0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1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1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1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1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1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1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1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1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1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1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2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2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2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2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2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2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2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2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2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2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3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3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3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3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3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3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3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3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3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3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4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4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4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4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4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4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4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4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4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4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5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5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5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5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5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5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5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5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5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5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6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46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6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6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6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6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6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6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6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6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7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7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7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7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7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7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7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7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7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7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8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8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8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8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8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8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8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8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8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8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9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9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9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9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9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9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9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9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9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49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0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0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0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0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0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0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0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0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0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0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1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1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1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1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1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1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1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1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1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1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2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2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2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2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2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2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2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2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2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2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3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3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3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3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3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3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3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3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3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3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4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4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4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4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4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4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4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4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4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4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5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55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5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5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5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5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5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5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5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5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6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6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6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6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6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6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6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6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6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6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7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7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7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7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7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7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7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7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7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7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8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8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8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8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8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8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8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8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8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8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9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9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9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9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9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9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9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9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9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59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60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60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60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60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60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60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60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60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60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60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61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61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1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1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1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1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1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1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1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1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2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2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2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2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2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2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2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2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2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2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3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3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3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3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3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3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3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3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3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3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4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4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4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4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4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4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4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4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4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4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5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5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5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5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5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5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5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5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5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5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6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6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6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6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6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6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6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6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6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6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7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7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7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7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7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7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7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7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7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7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8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8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8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8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8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8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8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8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8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8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9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9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9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9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9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9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9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9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9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69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0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0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0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0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0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0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0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0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0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0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1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1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1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1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1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1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1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1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1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1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2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2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2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2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2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2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2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2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2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2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3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3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3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3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3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3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3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3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3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3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4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4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4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4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4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4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4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4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4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4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5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5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5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5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5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5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5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5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5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5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6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76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6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6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6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6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6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6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6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6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7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7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7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7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7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7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7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7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7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7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8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8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8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8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8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8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8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8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8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8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9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9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9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9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9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9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9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9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9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79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0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0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0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0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0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0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0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0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0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0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1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1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1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1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1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1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1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1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1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1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2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2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2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2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2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2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2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2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2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2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3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3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3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3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3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3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3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3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3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3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4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4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4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4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4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4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4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4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4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4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5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85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5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5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5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5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5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5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5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5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6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6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6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6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6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6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6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6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6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6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7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7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7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7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7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7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7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7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7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7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8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8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8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8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8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8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8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8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8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8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9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9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9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9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9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9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9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9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9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89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90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90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90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90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90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90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90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90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90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90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91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226695</xdr:rowOff>
    </xdr:to>
    <xdr:pic>
      <xdr:nvPicPr>
        <xdr:cNvPr id="1491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1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1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1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1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1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1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1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1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2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2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2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2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2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2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2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2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2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2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3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3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3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3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3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3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3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3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3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3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4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4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4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4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4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4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4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4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4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4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5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5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5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5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5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5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5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5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5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5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6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6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6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6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6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6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6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6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6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6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7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7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7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7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7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7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7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7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7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7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8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8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8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8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8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8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8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8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8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8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9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9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92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93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94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95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96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97" name="HTMLHidden1" hidden="1"/>
        <xdr:cNvPicPr/>
      </xdr:nvPicPr>
      <xdr:blipFill>
        <a:blip r:embed="rId1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98" name="HTMLHidden2" hidden="1"/>
        <xdr:cNvPicPr/>
      </xdr:nvPicPr>
      <xdr:blipFill>
        <a:blip r:embed="rId2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4999" name="HTMLHidden3" hidden="1"/>
        <xdr:cNvPicPr/>
      </xdr:nvPicPr>
      <xdr:blipFill>
        <a:blip r:embed="rId3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5000" name="HTMLHidden4" hidden="1"/>
        <xdr:cNvPicPr/>
      </xdr:nvPicPr>
      <xdr:blipFill>
        <a:blip r:embed="rId4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44</xdr:row>
      <xdr:rowOff>0</xdr:rowOff>
    </xdr:from>
    <xdr:to>
      <xdr:col>29</xdr:col>
      <xdr:colOff>45720</xdr:colOff>
      <xdr:row>44</xdr:row>
      <xdr:rowOff>227965</xdr:rowOff>
    </xdr:to>
    <xdr:pic>
      <xdr:nvPicPr>
        <xdr:cNvPr id="15001" name="HTMLHidden5" hidden="1"/>
        <xdr:cNvPicPr/>
      </xdr:nvPicPr>
      <xdr:blipFill>
        <a:blip r:embed="rId5"/>
        <a:stretch>
          <a:fillRect/>
        </a:stretch>
      </xdr:blipFill>
      <xdr:spPr>
        <a:xfrm>
          <a:off x="14983460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0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0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0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0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0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0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0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0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1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1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1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1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1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1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1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1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1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1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2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2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2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2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2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2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2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2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2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2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3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3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3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3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3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3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3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3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3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3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4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4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4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4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4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4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4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4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4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4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5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5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5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5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5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5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5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5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5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5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6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06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6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6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6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6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6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6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6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6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7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7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7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7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7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7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7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7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7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7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8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8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8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8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8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8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8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8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8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8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9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9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9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9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9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9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9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9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9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09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0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0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0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0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0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0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0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0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0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0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1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1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1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1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1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1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1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1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1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1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2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2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2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2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2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2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2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2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2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2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3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3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3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3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3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3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3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3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3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3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4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4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4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4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4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4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4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4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4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4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5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15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5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5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5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5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5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5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5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5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6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6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6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6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6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6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6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6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6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6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7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7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7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7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7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7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7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7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7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7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8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8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8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8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8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8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8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8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8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8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9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9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9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9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9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9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9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9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9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19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20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20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20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20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20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20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20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20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20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20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21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21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1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1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1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1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1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1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1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1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2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2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2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2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2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2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2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2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2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2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3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3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3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3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3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3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3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3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3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3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4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4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4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4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4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4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4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4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4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4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5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5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5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5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5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5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5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5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5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5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6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6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6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6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6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6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6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6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6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6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7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7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7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7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7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7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7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7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7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7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8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8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8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8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8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8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8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8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8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8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9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9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9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9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9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9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9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9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9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29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0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0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0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0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0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0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0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0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0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0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1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1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1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1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1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1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1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1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1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1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2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2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2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2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2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2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2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2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2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2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3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3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3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3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3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3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3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3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3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3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4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4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4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4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4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4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4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4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4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4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5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5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5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5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5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5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5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5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5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5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6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36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6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6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6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6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6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6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6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6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7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7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7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7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7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7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7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7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7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7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8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8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8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8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8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8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8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8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8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8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9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9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9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9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9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9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9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9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9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39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0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0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0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0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0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0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0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0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0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0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1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1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1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1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1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1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1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1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1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1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2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2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2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2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2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2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2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2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2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2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3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3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3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3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3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3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3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3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3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3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4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4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4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4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4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4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4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4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4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4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5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45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5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5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5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5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5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5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5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5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6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6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6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6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6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6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6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6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6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6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7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7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7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7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7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7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7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7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7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7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8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8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8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8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8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8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8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8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8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8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9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9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9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9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9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9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9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9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9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49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50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50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50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50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50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50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50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50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50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50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51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226060</xdr:rowOff>
    </xdr:to>
    <xdr:pic>
      <xdr:nvPicPr>
        <xdr:cNvPr id="1551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1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1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1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1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1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1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1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1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2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2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2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2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2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2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2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2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2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2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3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3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3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3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3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3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3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3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3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3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4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4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4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4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4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4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4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4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4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4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5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5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5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5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5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5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5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5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5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5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6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6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6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6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6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6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6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6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6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6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7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7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7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7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7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7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7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7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7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7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8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8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8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8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8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8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8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8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8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8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9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9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92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93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94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95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96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97" name="HTMLHidden1" hidden="1"/>
        <xdr:cNvPicPr/>
      </xdr:nvPicPr>
      <xdr:blipFill>
        <a:blip r:embed="rId1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98" name="HTMLHidden2" hidden="1"/>
        <xdr:cNvPicPr/>
      </xdr:nvPicPr>
      <xdr:blipFill>
        <a:blip r:embed="rId2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599" name="HTMLHidden3" hidden="1"/>
        <xdr:cNvPicPr/>
      </xdr:nvPicPr>
      <xdr:blipFill>
        <a:blip r:embed="rId3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600" name="HTMLHidden4" hidden="1"/>
        <xdr:cNvPicPr/>
      </xdr:nvPicPr>
      <xdr:blipFill>
        <a:blip r:embed="rId4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37</xdr:col>
      <xdr:colOff>197485</xdr:colOff>
      <xdr:row>44</xdr:row>
      <xdr:rowOff>227330</xdr:rowOff>
    </xdr:to>
    <xdr:pic>
      <xdr:nvPicPr>
        <xdr:cNvPr id="15601" name="HTMLHidden5" hidden="1"/>
        <xdr:cNvPicPr/>
      </xdr:nvPicPr>
      <xdr:blipFill>
        <a:blip r:embed="rId5"/>
        <a:stretch>
          <a:fillRect/>
        </a:stretch>
      </xdr:blipFill>
      <xdr:spPr>
        <a:xfrm>
          <a:off x="16536035" y="18126075"/>
          <a:ext cx="9118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6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6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7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7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8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8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8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8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8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8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8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8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8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8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8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8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8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59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59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0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0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1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1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1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1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1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1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1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1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1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1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1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226695</xdr:rowOff>
    </xdr:to>
    <xdr:pic>
      <xdr:nvPicPr>
        <xdr:cNvPr id="161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1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2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30</xdr:col>
      <xdr:colOff>226695</xdr:colOff>
      <xdr:row>44</xdr:row>
      <xdr:rowOff>227965</xdr:rowOff>
    </xdr:to>
    <xdr:pic>
      <xdr:nvPicPr>
        <xdr:cNvPr id="162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8126075"/>
          <a:ext cx="9124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2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3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4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5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6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0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0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0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0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0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0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0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0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1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1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1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1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1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1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1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1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1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1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2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2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2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2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2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2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2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2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2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2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3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3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3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3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3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3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3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3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3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3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4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4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4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4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4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4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4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4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4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4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5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5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5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5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5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5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5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5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5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5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6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6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6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6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6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6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6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6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6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6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7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7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7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7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7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7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7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7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7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7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8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8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8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8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8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8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8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8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8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8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9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9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92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93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94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95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96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97" name="HTMLHidden1" hidden="1"/>
        <xdr:cNvPicPr/>
      </xdr:nvPicPr>
      <xdr:blipFill>
        <a:blip r:embed="rId1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98" name="HTMLHidden2" hidden="1"/>
        <xdr:cNvPicPr/>
      </xdr:nvPicPr>
      <xdr:blipFill>
        <a:blip r:embed="rId2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799" name="HTMLHidden3" hidden="1"/>
        <xdr:cNvPicPr/>
      </xdr:nvPicPr>
      <xdr:blipFill>
        <a:blip r:embed="rId3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800" name="HTMLHidden4" hidden="1"/>
        <xdr:cNvPicPr/>
      </xdr:nvPicPr>
      <xdr:blipFill>
        <a:blip r:embed="rId4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31</xdr:row>
      <xdr:rowOff>0</xdr:rowOff>
    </xdr:from>
    <xdr:to>
      <xdr:col>30</xdr:col>
      <xdr:colOff>227330</xdr:colOff>
      <xdr:row>31</xdr:row>
      <xdr:rowOff>228600</xdr:rowOff>
    </xdr:to>
    <xdr:pic>
      <xdr:nvPicPr>
        <xdr:cNvPr id="16801" name="HTMLHidden5" hidden="1"/>
        <xdr:cNvPicPr/>
      </xdr:nvPicPr>
      <xdr:blipFill>
        <a:blip r:embed="rId5"/>
        <a:stretch>
          <a:fillRect/>
        </a:stretch>
      </xdr:blipFill>
      <xdr:spPr>
        <a:xfrm>
          <a:off x="15850235" y="11696700"/>
          <a:ext cx="91313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ownloads\&#25237;&#20445;&#21333;&#23548;&#20986;&#20449;&#2468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保单导出信息"/>
    </sheetNames>
    <sheetDataSet>
      <sheetData sheetId="0" refreshError="1">
        <row r="2">
          <cell r="A2" t="str">
            <v>T8Z520243206N000000569</v>
          </cell>
          <cell r="B2" t="str">
            <v>P8Z520243206N000000562</v>
          </cell>
        </row>
        <row r="3">
          <cell r="A3" t="str">
            <v>T8Z520243206N000000570</v>
          </cell>
          <cell r="B3" t="str">
            <v>P8Z520243206N000000561</v>
          </cell>
        </row>
        <row r="4">
          <cell r="A4" t="str">
            <v>T8Z520243206N000000571</v>
          </cell>
          <cell r="B4" t="str">
            <v>P8Z520243206N000000560</v>
          </cell>
        </row>
        <row r="5">
          <cell r="A5" t="str">
            <v>T8Z520243206N000000590</v>
          </cell>
          <cell r="B5" t="str">
            <v>P8Z520243206N000000580</v>
          </cell>
        </row>
        <row r="6">
          <cell r="A6" t="str">
            <v>T8Z520243206N000000591</v>
          </cell>
          <cell r="B6" t="str">
            <v>P8Z520243206N000000582</v>
          </cell>
        </row>
        <row r="7">
          <cell r="A7" t="str">
            <v>T8Z520243206N000000574</v>
          </cell>
          <cell r="B7" t="str">
            <v>P8Z520243206N000000566</v>
          </cell>
        </row>
        <row r="8">
          <cell r="A8" t="str">
            <v>T8Z520243206N000000576</v>
          </cell>
          <cell r="B8" t="str">
            <v>P8Z520243206N000000567</v>
          </cell>
        </row>
        <row r="9">
          <cell r="A9" t="str">
            <v>T8Z520243206N000000577</v>
          </cell>
          <cell r="B9" t="str">
            <v>P8Z520243206N000000568</v>
          </cell>
        </row>
        <row r="10">
          <cell r="A10" t="str">
            <v>T8Z520243206N000000578</v>
          </cell>
          <cell r="B10" t="str">
            <v>P8Z520243206N000000571</v>
          </cell>
        </row>
        <row r="11">
          <cell r="A11" t="str">
            <v>T8Z520243206N000000575</v>
          </cell>
          <cell r="B11" t="str">
            <v>P8Z520243206N000000565</v>
          </cell>
        </row>
        <row r="12">
          <cell r="A12" t="str">
            <v>T8Z520243206N000000573</v>
          </cell>
          <cell r="B12" t="str">
            <v>P8Z520243206N000000564</v>
          </cell>
        </row>
        <row r="13">
          <cell r="A13" t="str">
            <v>T8Z520243206N000000579</v>
          </cell>
          <cell r="B13" t="str">
            <v>P8Z520243206N000000569</v>
          </cell>
        </row>
        <row r="14">
          <cell r="A14" t="str">
            <v>T8Z520243206N000000581</v>
          </cell>
          <cell r="B14" t="str">
            <v>P8Z520243206N000000572</v>
          </cell>
        </row>
        <row r="15">
          <cell r="A15" t="str">
            <v>T8Z520243206N000000572</v>
          </cell>
          <cell r="B15" t="str">
            <v>P8Z520243206N000000563</v>
          </cell>
        </row>
        <row r="16">
          <cell r="A16" t="str">
            <v>T8Z520243206N000000580</v>
          </cell>
          <cell r="B16" t="str">
            <v>P8Z520243206N000000570</v>
          </cell>
        </row>
        <row r="17">
          <cell r="A17" t="str">
            <v>T8Z520243206N000000587</v>
          </cell>
          <cell r="B17" t="str">
            <v>P8Z520243206N000000581</v>
          </cell>
        </row>
        <row r="18">
          <cell r="A18" t="str">
            <v>T8Z520243206N000000589</v>
          </cell>
          <cell r="B18" t="str">
            <v>P8Z520243206N000000579</v>
          </cell>
        </row>
        <row r="19">
          <cell r="A19" t="str">
            <v>T8Z520243206N000000582</v>
          </cell>
          <cell r="B19" t="str">
            <v>P8Z520243206N000000573</v>
          </cell>
        </row>
        <row r="20">
          <cell r="A20" t="str">
            <v>T8Z520243206N000000583</v>
          </cell>
          <cell r="B20" t="str">
            <v>P8Z520243206N000000574</v>
          </cell>
        </row>
        <row r="21">
          <cell r="A21" t="str">
            <v>T8Z520243206N000000584</v>
          </cell>
          <cell r="B21" t="str">
            <v>P8Z520243206N000000576</v>
          </cell>
        </row>
        <row r="22">
          <cell r="A22" t="str">
            <v>T8Z520243206N000000586</v>
          </cell>
          <cell r="B22" t="str">
            <v>P8Z520243206N000000577</v>
          </cell>
        </row>
        <row r="23">
          <cell r="A23" t="str">
            <v>T8Z520243206N000000585</v>
          </cell>
          <cell r="B23" t="str">
            <v>P8Z520243206N000000575</v>
          </cell>
        </row>
        <row r="24">
          <cell r="A24" t="str">
            <v>T8Z520243206N000000588</v>
          </cell>
          <cell r="B24" t="str">
            <v>P8Z520243206N000000578</v>
          </cell>
        </row>
        <row r="25">
          <cell r="A25" t="str">
            <v>T8Z520243206N000000672</v>
          </cell>
          <cell r="B25" t="str">
            <v>P8Z520243206N000000642</v>
          </cell>
        </row>
        <row r="26">
          <cell r="A26" t="str">
            <v>T8Z520243206N000000671</v>
          </cell>
          <cell r="B26" t="str">
            <v>P8Z520243206N000000643</v>
          </cell>
        </row>
        <row r="27">
          <cell r="A27" t="str">
            <v>T8Z520243206N000000673</v>
          </cell>
          <cell r="B27" t="str">
            <v>P8Z520243206N000000645</v>
          </cell>
        </row>
        <row r="28">
          <cell r="A28" t="str">
            <v>T8Z520243206N000000674</v>
          </cell>
          <cell r="B28" t="str">
            <v>P8Z520243206N000000644</v>
          </cell>
        </row>
        <row r="29">
          <cell r="A29" t="str">
            <v>T8Z520243206N000000670</v>
          </cell>
          <cell r="B29" t="str">
            <v>P8Z520243206N000000641</v>
          </cell>
        </row>
        <row r="30">
          <cell r="A30" t="str">
            <v>T8Z520243206N000000592</v>
          </cell>
          <cell r="B30" t="str">
            <v>P8Z520243206N000000583</v>
          </cell>
        </row>
        <row r="31">
          <cell r="A31" t="str">
            <v>T8Z520243206N000000593</v>
          </cell>
          <cell r="B31" t="str">
            <v>P8Z520243206N000000584</v>
          </cell>
        </row>
        <row r="32">
          <cell r="A32" t="str">
            <v>T8Z520243206N000000677</v>
          </cell>
          <cell r="B32" t="str">
            <v>P8Z520243206N000000648</v>
          </cell>
        </row>
        <row r="33">
          <cell r="A33" t="str">
            <v>T8Z520243206N000000676</v>
          </cell>
          <cell r="B33" t="str">
            <v>P8Z520243206N000000647</v>
          </cell>
        </row>
        <row r="34">
          <cell r="A34" t="str">
            <v>T8Z520243206N000000675</v>
          </cell>
          <cell r="B34" t="str">
            <v>P8Z520243206N000000646</v>
          </cell>
        </row>
        <row r="35">
          <cell r="A35" t="str">
            <v>T8Z520243206N000000528</v>
          </cell>
          <cell r="B35" t="str">
            <v>P8Z520243206N000000516</v>
          </cell>
        </row>
        <row r="36">
          <cell r="A36" t="str">
            <v>T8Z520243206N000000536</v>
          </cell>
          <cell r="B36" t="str">
            <v>P8Z520243206N000000528</v>
          </cell>
        </row>
        <row r="37">
          <cell r="A37" t="str">
            <v>T8Z520243206N000000548</v>
          </cell>
          <cell r="B37" t="str">
            <v>P8Z520243206N000000538</v>
          </cell>
        </row>
        <row r="38">
          <cell r="A38" t="str">
            <v>T8Z520243206N000000550</v>
          </cell>
          <cell r="B38" t="str">
            <v>P8Z520243206N000000537</v>
          </cell>
        </row>
        <row r="39">
          <cell r="A39" t="str">
            <v>T8Z520243206N000000552</v>
          </cell>
          <cell r="B39" t="str">
            <v>P8Z520243206N000000558</v>
          </cell>
        </row>
        <row r="40">
          <cell r="A40" t="str">
            <v>T8Z520243206N000000555</v>
          </cell>
          <cell r="B40" t="str">
            <v>P8Z520243206N000000549</v>
          </cell>
        </row>
        <row r="41">
          <cell r="A41" t="str">
            <v>T8Z520243206N000000527</v>
          </cell>
          <cell r="B41" t="str">
            <v>P8Z520243206N000000524</v>
          </cell>
        </row>
        <row r="42">
          <cell r="A42" t="str">
            <v>T8Z520243206N000000522</v>
          </cell>
          <cell r="B42" t="str">
            <v>P8Z520243206N000000523</v>
          </cell>
        </row>
        <row r="43">
          <cell r="A43" t="str">
            <v>T8Z520243206N000000556</v>
          </cell>
          <cell r="B43" t="str">
            <v>P8Z520243206N000000541</v>
          </cell>
        </row>
        <row r="44">
          <cell r="A44" t="str">
            <v>T8Z520243206N000000558</v>
          </cell>
          <cell r="B44" t="str">
            <v>P8Z520243206N000000555</v>
          </cell>
        </row>
        <row r="45">
          <cell r="A45" t="str">
            <v>T8Z520243206N000000559</v>
          </cell>
          <cell r="B45" t="str">
            <v>P8Z520243206N000000545</v>
          </cell>
        </row>
        <row r="46">
          <cell r="A46" t="str">
            <v>T8Z520243206N000000560</v>
          </cell>
          <cell r="B46" t="str">
            <v>P8Z520243206N000000547</v>
          </cell>
        </row>
        <row r="47">
          <cell r="A47" t="str">
            <v>T8Z520243206N000000526</v>
          </cell>
          <cell r="B47" t="str">
            <v>P8Z520243206N000000552</v>
          </cell>
        </row>
        <row r="48">
          <cell r="A48" t="str">
            <v>T8Z520243206N000000549</v>
          </cell>
          <cell r="B48" t="str">
            <v>P8Z520243206N000000536</v>
          </cell>
        </row>
        <row r="49">
          <cell r="A49" t="str">
            <v>T8Z520243206N000000554</v>
          </cell>
          <cell r="B49" t="str">
            <v>P8Z520243206N000000544</v>
          </cell>
        </row>
        <row r="50">
          <cell r="A50" t="str">
            <v>T8Z520243206N000000557</v>
          </cell>
          <cell r="B50" t="str">
            <v>P8Z520243206N000000539</v>
          </cell>
        </row>
        <row r="51">
          <cell r="A51" t="str">
            <v>T8Z520243206N000000551</v>
          </cell>
          <cell r="B51" t="str">
            <v>P8Z520243206N000000532</v>
          </cell>
        </row>
        <row r="52">
          <cell r="A52" t="str">
            <v>T8Z520243206N000000553</v>
          </cell>
          <cell r="B52" t="str">
            <v>P8Z520243206N000000540</v>
          </cell>
        </row>
        <row r="53">
          <cell r="A53" t="str">
            <v>T8Z520243206N000000563</v>
          </cell>
          <cell r="B53" t="str">
            <v>P8Z520243206N000000546</v>
          </cell>
        </row>
        <row r="54">
          <cell r="A54" t="str">
            <v>T8Z520243206N000000564</v>
          </cell>
          <cell r="B54" t="str">
            <v>P8Z520243206N000000548</v>
          </cell>
        </row>
        <row r="55">
          <cell r="A55" t="str">
            <v>T8Z520243206N000000529</v>
          </cell>
          <cell r="B55" t="str">
            <v>P8Z520243206N000000518</v>
          </cell>
        </row>
        <row r="56">
          <cell r="A56" t="str">
            <v>T8Z520243206N000000531</v>
          </cell>
          <cell r="B56" t="str">
            <v>P8Z520243206N000000520</v>
          </cell>
        </row>
        <row r="57">
          <cell r="A57" t="str">
            <v>T8Z520243206N000000532</v>
          </cell>
          <cell r="B57" t="str">
            <v>P8Z520243206N000000517</v>
          </cell>
        </row>
        <row r="58">
          <cell r="A58" t="str">
            <v>T8Z520243206N000000565</v>
          </cell>
          <cell r="B58" t="str">
            <v>P8Z520243206N000000554</v>
          </cell>
        </row>
        <row r="59">
          <cell r="A59" t="str">
            <v>T8Z520243206N000000567</v>
          </cell>
          <cell r="B59" t="str">
            <v>P8Z520243206N000000551</v>
          </cell>
        </row>
        <row r="60">
          <cell r="A60" t="str">
            <v>T8Z520243206N000000568</v>
          </cell>
          <cell r="B60" t="str">
            <v>P8Z520243206N000000559</v>
          </cell>
        </row>
        <row r="61">
          <cell r="A61" t="str">
            <v>T8Z520243206N000000538</v>
          </cell>
          <cell r="B61" t="str">
            <v>P8Z520243206N000000522</v>
          </cell>
        </row>
        <row r="62">
          <cell r="A62" t="str">
            <v>T8Z520243206N000000534</v>
          </cell>
          <cell r="B62" t="str">
            <v>P8Z520243206N000000521</v>
          </cell>
        </row>
        <row r="63">
          <cell r="A63" t="str">
            <v>T8Z520243206N000000540</v>
          </cell>
          <cell r="B63" t="str">
            <v>P8Z520243206N000000553</v>
          </cell>
        </row>
        <row r="64">
          <cell r="A64" t="str">
            <v>T8Z520243206N000000561</v>
          </cell>
          <cell r="B64" t="str">
            <v>P8Z520243206N000000550</v>
          </cell>
        </row>
        <row r="65">
          <cell r="A65" t="str">
            <v>T8Z520243206N000000566</v>
          </cell>
          <cell r="B65" t="str">
            <v>P8Z520243206N000000557</v>
          </cell>
        </row>
        <row r="66">
          <cell r="A66" t="str">
            <v>T8Z520243206N000000537</v>
          </cell>
          <cell r="B66" t="str">
            <v>P8Z520243206N000000527</v>
          </cell>
        </row>
        <row r="67">
          <cell r="A67" t="str">
            <v>T8Z520243206N000000546</v>
          </cell>
          <cell r="B67" t="str">
            <v>P8Z520243206N000000535</v>
          </cell>
        </row>
        <row r="68">
          <cell r="A68" t="str">
            <v>T8Z520243206N000000523</v>
          </cell>
          <cell r="B68" t="str">
            <v>P8Z520243206N000000515</v>
          </cell>
        </row>
        <row r="69">
          <cell r="A69" t="str">
            <v>T8Z520243206N000000525</v>
          </cell>
          <cell r="B69" t="str">
            <v>P8Z520243206N000000556</v>
          </cell>
        </row>
        <row r="70">
          <cell r="A70" t="str">
            <v>T8Z520243206N000000530</v>
          </cell>
          <cell r="B70" t="str">
            <v>P8Z520243206N000000526</v>
          </cell>
        </row>
        <row r="71">
          <cell r="A71" t="str">
            <v>T8Z520243206N000000533</v>
          </cell>
          <cell r="B71" t="str">
            <v>P8Z520243206N000000519</v>
          </cell>
        </row>
        <row r="72">
          <cell r="A72" t="str">
            <v>T8Z520243206N000000535</v>
          </cell>
          <cell r="B72" t="str">
            <v>P8Z520243206N000000543</v>
          </cell>
        </row>
        <row r="73">
          <cell r="A73" t="str">
            <v>T8Z520243206N000000539</v>
          </cell>
          <cell r="B73" t="str">
            <v>P8Z520243206N000000525</v>
          </cell>
        </row>
        <row r="74">
          <cell r="A74" t="str">
            <v>T8Z520243206N000000541</v>
          </cell>
          <cell r="B74" t="str">
            <v>P8Z520243206N000000530</v>
          </cell>
        </row>
        <row r="75">
          <cell r="A75" t="str">
            <v>T8Z520243206N000000542</v>
          </cell>
          <cell r="B75" t="str">
            <v>P8Z520243206N000000542</v>
          </cell>
        </row>
        <row r="76">
          <cell r="A76" t="str">
            <v>T8Z520243206N000000543</v>
          </cell>
          <cell r="B76" t="str">
            <v>P8Z520243206N000000534</v>
          </cell>
        </row>
        <row r="77">
          <cell r="A77" t="str">
            <v>T8Z520243206N000000524</v>
          </cell>
          <cell r="B77" t="str">
            <v>P8Z520243206N000000514</v>
          </cell>
        </row>
        <row r="78">
          <cell r="A78" t="str">
            <v>T8Z520243206N000000544</v>
          </cell>
          <cell r="B78" t="str">
            <v>P8Z520243206N000000533</v>
          </cell>
        </row>
        <row r="79">
          <cell r="A79" t="str">
            <v>T8Z520243206N000000545</v>
          </cell>
          <cell r="B79" t="str">
            <v>P8Z520243206N000000529</v>
          </cell>
        </row>
        <row r="80">
          <cell r="A80" t="str">
            <v>T8Z520243206N000000547</v>
          </cell>
          <cell r="B80" t="str">
            <v>P8Z520243206N000000531</v>
          </cell>
        </row>
        <row r="81">
          <cell r="A81" t="str">
            <v>T8Z520243206N000000620</v>
          </cell>
          <cell r="B81" t="str">
            <v>P8Z520243206N000000611</v>
          </cell>
        </row>
        <row r="82">
          <cell r="A82" t="str">
            <v>T8Z520243206N000000625</v>
          </cell>
          <cell r="B82" t="str">
            <v>P8Z520243206N000000619</v>
          </cell>
        </row>
        <row r="83">
          <cell r="A83" t="str">
            <v>T8Z520243206N000000612</v>
          </cell>
          <cell r="B83" t="str">
            <v>P8Z520243206N000000601</v>
          </cell>
        </row>
        <row r="84">
          <cell r="A84" t="str">
            <v>T8Z520243206N000000617</v>
          </cell>
          <cell r="B84" t="str">
            <v>P8Z520243206N000000606</v>
          </cell>
        </row>
        <row r="85">
          <cell r="A85" t="str">
            <v>T8Z520243206N000000622</v>
          </cell>
          <cell r="B85" t="str">
            <v>P8Z520243206N000000614</v>
          </cell>
        </row>
        <row r="86">
          <cell r="A86" t="str">
            <v>T8Z520243206N000000627</v>
          </cell>
          <cell r="B86" t="str">
            <v>P8Z520243206N000000616</v>
          </cell>
        </row>
        <row r="87">
          <cell r="A87" t="str">
            <v>T8Z520243206N000000630</v>
          </cell>
          <cell r="B87" t="str">
            <v>P8Z520243206N000000620</v>
          </cell>
        </row>
        <row r="88">
          <cell r="A88" t="str">
            <v>T8Z520243206N000000648</v>
          </cell>
          <cell r="B88" t="str">
            <v>P8Z520243206N000000638</v>
          </cell>
        </row>
        <row r="89">
          <cell r="A89" t="str">
            <v>T8Z520243206N000000609</v>
          </cell>
          <cell r="B89" t="str">
            <v>P8Z520243206N000000603</v>
          </cell>
        </row>
        <row r="90">
          <cell r="A90" t="str">
            <v>T8Z520243206N000000629</v>
          </cell>
          <cell r="B90" t="str">
            <v>P8Z520243206N000000624</v>
          </cell>
        </row>
        <row r="91">
          <cell r="A91" t="str">
            <v>T8Z520243206N000000639</v>
          </cell>
          <cell r="B91" t="str">
            <v>P8Z520243206N000000632</v>
          </cell>
        </row>
        <row r="92">
          <cell r="A92" t="str">
            <v>T8Z520243206N000000644</v>
          </cell>
          <cell r="B92" t="str">
            <v>P8Z520243206N000000635</v>
          </cell>
        </row>
        <row r="93">
          <cell r="A93" t="str">
            <v>T8Z520243206N000000618</v>
          </cell>
          <cell r="B93" t="str">
            <v>P8Z520243206N000000609</v>
          </cell>
        </row>
        <row r="94">
          <cell r="A94" t="str">
            <v>T8Z520243206N000000606</v>
          </cell>
          <cell r="B94" t="str">
            <v>P8Z520243206N000000600</v>
          </cell>
        </row>
        <row r="95">
          <cell r="A95" t="str">
            <v>T8Z520243206N000000598</v>
          </cell>
          <cell r="B95" t="str">
            <v>P8Z520243206N000000589</v>
          </cell>
        </row>
        <row r="96">
          <cell r="A96" t="str">
            <v>T8Z520243206N000000603</v>
          </cell>
          <cell r="B96" t="str">
            <v>P8Z520243206N000000593</v>
          </cell>
        </row>
        <row r="97">
          <cell r="A97" t="str">
            <v>T8Z520243206N000000646</v>
          </cell>
          <cell r="B97" t="str">
            <v>P8Z520243206N000000639</v>
          </cell>
        </row>
        <row r="98">
          <cell r="A98" t="str">
            <v>T8Z520243206N000000608</v>
          </cell>
          <cell r="B98" t="str">
            <v>P8Z520243206N000000598</v>
          </cell>
        </row>
        <row r="99">
          <cell r="A99" t="str">
            <v>T8Z520243206N000000633</v>
          </cell>
          <cell r="B99" t="str">
            <v>P8Z520243206N000000623</v>
          </cell>
        </row>
        <row r="100">
          <cell r="A100" t="str">
            <v>T8Z520243206N000000615</v>
          </cell>
          <cell r="B100" t="str">
            <v>P8Z520243206N000000605</v>
          </cell>
        </row>
        <row r="101">
          <cell r="A101" t="str">
            <v>T8Z520243206N000000619</v>
          </cell>
          <cell r="B101" t="str">
            <v>P8Z520243206N000000610</v>
          </cell>
        </row>
        <row r="102">
          <cell r="A102" t="str">
            <v>T8Z520243206N000000635</v>
          </cell>
          <cell r="B102" t="str">
            <v>P8Z520243206N000000626</v>
          </cell>
        </row>
        <row r="103">
          <cell r="A103" t="str">
            <v>T8Z520243206N000000640</v>
          </cell>
          <cell r="B103" t="str">
            <v>P8Z520243206N000000630</v>
          </cell>
        </row>
        <row r="104">
          <cell r="A104" t="str">
            <v>T8Z520243206N000000623</v>
          </cell>
          <cell r="B104" t="str">
            <v>P8Z520243206N000000613</v>
          </cell>
        </row>
        <row r="105">
          <cell r="A105" t="str">
            <v>T8Z520243206N000000631</v>
          </cell>
          <cell r="B105" t="str">
            <v>P8Z520243206N000000622</v>
          </cell>
        </row>
        <row r="106">
          <cell r="A106" t="str">
            <v>T8Z520243206N000000634</v>
          </cell>
          <cell r="B106" t="str">
            <v>P8Z520243206N000000625</v>
          </cell>
        </row>
        <row r="107">
          <cell r="A107" t="str">
            <v>T8Z520243206N000000616</v>
          </cell>
          <cell r="B107" t="str">
            <v>P8Z520243206N000000604</v>
          </cell>
        </row>
        <row r="108">
          <cell r="A108" t="str">
            <v>T8Z520243206N000000638</v>
          </cell>
          <cell r="B108" t="str">
            <v>P8Z520243206N000000628</v>
          </cell>
        </row>
        <row r="109">
          <cell r="A109" t="str">
            <v>T8Z520243206N000000602</v>
          </cell>
          <cell r="B109" t="str">
            <v>P8Z520243206N000000594</v>
          </cell>
        </row>
        <row r="110">
          <cell r="A110" t="str">
            <v>T8Z520243206N000000604</v>
          </cell>
          <cell r="B110" t="str">
            <v>P8Z520243206N000000595</v>
          </cell>
        </row>
        <row r="111">
          <cell r="A111" t="str">
            <v>T8Z520243206N000000607</v>
          </cell>
          <cell r="B111" t="str">
            <v>P8Z520243206N000000596</v>
          </cell>
        </row>
        <row r="112">
          <cell r="A112" t="str">
            <v>T8Z520243206N000000643</v>
          </cell>
          <cell r="B112" t="str">
            <v>P8Z520243206N000000634</v>
          </cell>
        </row>
        <row r="113">
          <cell r="A113" t="str">
            <v>T8Z520243206N000000645</v>
          </cell>
          <cell r="B113" t="str">
            <v>P8Z520243206N000000637</v>
          </cell>
        </row>
        <row r="114">
          <cell r="A114" t="str">
            <v>T8Z520243206N000000628</v>
          </cell>
          <cell r="B114" t="str">
            <v>P8Z520243206N000000617</v>
          </cell>
        </row>
        <row r="115">
          <cell r="A115" t="str">
            <v>T8Z520243206N000000642</v>
          </cell>
          <cell r="B115" t="str">
            <v>P8Z520243206N000000631</v>
          </cell>
        </row>
        <row r="116">
          <cell r="A116" t="str">
            <v>T8Z520243206N000000637</v>
          </cell>
          <cell r="B116" t="str">
            <v>P8Z520243206N000000629</v>
          </cell>
        </row>
        <row r="117">
          <cell r="A117" t="str">
            <v>T8Z520243206N000000647</v>
          </cell>
          <cell r="B117" t="str">
            <v>P8Z520243206N000000636</v>
          </cell>
        </row>
        <row r="118">
          <cell r="A118" t="str">
            <v>T8Z520243206N000000611</v>
          </cell>
          <cell r="B118" t="str">
            <v>P8Z520243206N000000599</v>
          </cell>
        </row>
        <row r="119">
          <cell r="A119" t="str">
            <v>T8Z520243206N000000610</v>
          </cell>
          <cell r="B119" t="str">
            <v>P8Z520243206N000000602</v>
          </cell>
        </row>
        <row r="120">
          <cell r="A120" t="str">
            <v>T8Z520243206N000000614</v>
          </cell>
          <cell r="B120" t="str">
            <v>P8Z520243206N000000608</v>
          </cell>
        </row>
        <row r="121">
          <cell r="A121" t="str">
            <v>T8Z520243206N000000601</v>
          </cell>
          <cell r="B121" t="str">
            <v>P8Z520243206N000000592</v>
          </cell>
        </row>
        <row r="122">
          <cell r="A122" t="str">
            <v>T8Z520243206N000000669</v>
          </cell>
          <cell r="B122" t="str">
            <v>P8Z520243206N000000640</v>
          </cell>
        </row>
        <row r="123">
          <cell r="A123" t="str">
            <v>T8Z520243206N000000621</v>
          </cell>
          <cell r="B123" t="str">
            <v>P8Z520243206N000000612</v>
          </cell>
        </row>
        <row r="124">
          <cell r="A124" t="str">
            <v>T8Z520243206N000000613</v>
          </cell>
          <cell r="B124" t="str">
            <v>P8Z520243206N000000607</v>
          </cell>
        </row>
        <row r="125">
          <cell r="A125" t="str">
            <v>T8Z520243206N000000624</v>
          </cell>
          <cell r="B125" t="str">
            <v>P8Z520243206N000000615</v>
          </cell>
        </row>
        <row r="126">
          <cell r="A126" t="str">
            <v>T8Z520243206N000000626</v>
          </cell>
          <cell r="B126" t="str">
            <v>P8Z520243206N000000618</v>
          </cell>
        </row>
        <row r="127">
          <cell r="A127" t="str">
            <v>T8Z520243206N000000632</v>
          </cell>
          <cell r="B127" t="str">
            <v>P8Z520243206N000000621</v>
          </cell>
        </row>
        <row r="128">
          <cell r="A128" t="str">
            <v>T8Z520243206N000000594</v>
          </cell>
          <cell r="B128" t="str">
            <v>P8Z520243206N000000585</v>
          </cell>
        </row>
        <row r="129">
          <cell r="A129" t="str">
            <v>T8Z520243206N000000597</v>
          </cell>
          <cell r="B129" t="str">
            <v>P8Z520243206N000000588</v>
          </cell>
        </row>
        <row r="130">
          <cell r="A130" t="str">
            <v>T8Z520243206N000000595</v>
          </cell>
          <cell r="B130" t="str">
            <v>P8Z520243206N000000587</v>
          </cell>
        </row>
        <row r="131">
          <cell r="A131" t="str">
            <v>T8Z520243206N000000636</v>
          </cell>
          <cell r="B131" t="str">
            <v>P8Z520243206N000000627</v>
          </cell>
        </row>
        <row r="132">
          <cell r="A132" t="str">
            <v>T8Z520243206N000000641</v>
          </cell>
          <cell r="B132" t="str">
            <v>P8Z520243206N000000633</v>
          </cell>
        </row>
        <row r="133">
          <cell r="A133" t="str">
            <v>T8Z520243206N000000596</v>
          </cell>
          <cell r="B133" t="str">
            <v>P8Z520243206N000000586</v>
          </cell>
        </row>
        <row r="134">
          <cell r="A134" t="str">
            <v>T8Z520243206N000000600</v>
          </cell>
          <cell r="B134" t="str">
            <v>P8Z520243206N000000591</v>
          </cell>
        </row>
        <row r="135">
          <cell r="A135" t="str">
            <v>T8Z520243206N000000605</v>
          </cell>
          <cell r="B135" t="str">
            <v>P8Z520243206N000000597</v>
          </cell>
        </row>
        <row r="136">
          <cell r="A136" t="str">
            <v>T8Z520243206N000000599</v>
          </cell>
          <cell r="B136" t="str">
            <v>P8Z520243206N000000590</v>
          </cell>
        </row>
        <row r="137">
          <cell r="A137" t="str">
            <v>T8Z520243206N000000867</v>
          </cell>
          <cell r="B137" t="str">
            <v>P8Z520243206N000000695</v>
          </cell>
        </row>
        <row r="138">
          <cell r="A138" t="str">
            <v>T8Z520243206N000000749</v>
          </cell>
          <cell r="B138" t="str">
            <v>P8Z520243206N000000743</v>
          </cell>
        </row>
        <row r="139">
          <cell r="A139" t="str">
            <v>T8Z520243206N000000753</v>
          </cell>
          <cell r="B139" t="str">
            <v>P8Z520243206N000000714</v>
          </cell>
        </row>
        <row r="140">
          <cell r="A140" t="str">
            <v>T8Z520243206N000000760</v>
          </cell>
          <cell r="B140" t="str">
            <v>P8Z520243206N000000744</v>
          </cell>
        </row>
        <row r="141">
          <cell r="A141" t="str">
            <v>T8Z520243206N000000769</v>
          </cell>
          <cell r="B141" t="str">
            <v>P8Z520243206N000000768</v>
          </cell>
        </row>
        <row r="142">
          <cell r="A142" t="str">
            <v>T8Z520243206N000000783</v>
          </cell>
          <cell r="B142" t="str">
            <v>P8Z520243206N000000786</v>
          </cell>
        </row>
        <row r="143">
          <cell r="A143" t="str">
            <v>T8Z520243206N000000789</v>
          </cell>
          <cell r="B143" t="str">
            <v>P8Z520243206N000000844</v>
          </cell>
        </row>
        <row r="144">
          <cell r="A144" t="str">
            <v>T8Z520243206N000000795</v>
          </cell>
          <cell r="B144" t="str">
            <v>P8Z520243206N000000825</v>
          </cell>
        </row>
        <row r="145">
          <cell r="A145" t="str">
            <v>T8Z520243206N000000813</v>
          </cell>
          <cell r="B145" t="str">
            <v>P8Z520243206N000000843</v>
          </cell>
        </row>
        <row r="146">
          <cell r="A146" t="str">
            <v>T8Z520243206N000000848</v>
          </cell>
          <cell r="B146" t="str">
            <v>P8Z520243206N000000727</v>
          </cell>
        </row>
        <row r="147">
          <cell r="A147" t="str">
            <v>T8Z520243206N000000852</v>
          </cell>
          <cell r="B147" t="str">
            <v>P8Z520243206N000000839</v>
          </cell>
        </row>
        <row r="148">
          <cell r="A148" t="str">
            <v>T8Z520243206N000000855</v>
          </cell>
          <cell r="B148" t="str">
            <v>P8Z520243206N000000783</v>
          </cell>
        </row>
        <row r="149">
          <cell r="A149" t="str">
            <v>T8Z520243206N000000858</v>
          </cell>
          <cell r="B149" t="str">
            <v>P8Z520243206N000000807</v>
          </cell>
        </row>
        <row r="150">
          <cell r="A150" t="str">
            <v>T8Z520243206N000000869</v>
          </cell>
          <cell r="B150" t="str">
            <v>P8Z520243206N000000698</v>
          </cell>
        </row>
        <row r="151">
          <cell r="A151" t="str">
            <v>T8Z520243206N000000872</v>
          </cell>
          <cell r="B151" t="str">
            <v>P8Z520243206N000000678</v>
          </cell>
        </row>
        <row r="152">
          <cell r="A152" t="str">
            <v>T8Z520243206N000000874</v>
          </cell>
          <cell r="B152" t="str">
            <v>P8Z520243206N000000683</v>
          </cell>
        </row>
        <row r="153">
          <cell r="A153" t="str">
            <v>T8Z520243206N000000724</v>
          </cell>
          <cell r="B153" t="str">
            <v>P8Z520243206N000000866</v>
          </cell>
        </row>
        <row r="154">
          <cell r="A154" t="str">
            <v>T8Z520243206N000000728</v>
          </cell>
          <cell r="B154" t="str">
            <v>P8Z520243206N000000654</v>
          </cell>
        </row>
        <row r="155">
          <cell r="A155" t="str">
            <v>T8Z520243206N000000739</v>
          </cell>
          <cell r="B155" t="str">
            <v>P8Z520243206N000000653</v>
          </cell>
        </row>
        <row r="156">
          <cell r="A156" t="str">
            <v>T8Z520243206N000000754</v>
          </cell>
          <cell r="B156" t="str">
            <v>P8Z520243206N000000657</v>
          </cell>
        </row>
        <row r="157">
          <cell r="A157" t="str">
            <v>T8Z520243206N000000763</v>
          </cell>
          <cell r="B157" t="str">
            <v>P8Z520243206N000000660</v>
          </cell>
        </row>
        <row r="158">
          <cell r="A158" t="str">
            <v>T8Z520243206N000000922</v>
          </cell>
          <cell r="B158" t="str">
            <v>P8Z520243206N000000891</v>
          </cell>
        </row>
        <row r="159">
          <cell r="A159" t="str">
            <v>T8Z520243206N000000898</v>
          </cell>
          <cell r="B159" t="str">
            <v>P8Z520243206N000000869</v>
          </cell>
        </row>
        <row r="160">
          <cell r="A160" t="str">
            <v>T8Z520243206N000000788</v>
          </cell>
          <cell r="B160" t="str">
            <v>P8Z520243206N000000793</v>
          </cell>
        </row>
        <row r="161">
          <cell r="A161" t="str">
            <v>T8Z520243206N000000715</v>
          </cell>
          <cell r="B161" t="str">
            <v>P8Z520243206N000000650</v>
          </cell>
        </row>
        <row r="162">
          <cell r="A162" t="str">
            <v>T8Z520243206N000000717</v>
          </cell>
          <cell r="B162" t="str">
            <v>P8Z520243206N000000702</v>
          </cell>
        </row>
        <row r="163">
          <cell r="A163" t="str">
            <v>T8Z520243206N000000721</v>
          </cell>
          <cell r="B163" t="str">
            <v>P8Z520243206N000000652</v>
          </cell>
        </row>
        <row r="164">
          <cell r="A164" t="str">
            <v>T8Z520243206N000000796</v>
          </cell>
          <cell r="B164" t="str">
            <v>P8Z520243206N000000879</v>
          </cell>
        </row>
        <row r="165">
          <cell r="A165" t="str">
            <v>T8Z520243206N000000800</v>
          </cell>
          <cell r="B165" t="str">
            <v>P8Z520243206N000000882</v>
          </cell>
        </row>
        <row r="166">
          <cell r="A166" t="str">
            <v>T8Z520243206N000000814</v>
          </cell>
          <cell r="B166" t="str">
            <v>P8Z520243206N000000669</v>
          </cell>
        </row>
        <row r="167">
          <cell r="A167" t="str">
            <v>T8Z520243206N000000881</v>
          </cell>
          <cell r="B167" t="str">
            <v>P8Z520243206N000000747</v>
          </cell>
        </row>
        <row r="168">
          <cell r="A168" t="str">
            <v>T8Z520243206N000000884</v>
          </cell>
          <cell r="B168" t="str">
            <v>P8Z520243206N000000845</v>
          </cell>
        </row>
        <row r="169">
          <cell r="A169" t="str">
            <v>T8Z520243206N000000885</v>
          </cell>
          <cell r="B169" t="str">
            <v>P8Z520243206N000000846</v>
          </cell>
        </row>
        <row r="170">
          <cell r="A170" t="str">
            <v>T8Z520243206N000000887</v>
          </cell>
          <cell r="B170" t="str">
            <v>P8Z520243206N000000849</v>
          </cell>
        </row>
        <row r="171">
          <cell r="A171" t="str">
            <v>T8Z520243206N000000888</v>
          </cell>
          <cell r="B171" t="str">
            <v>P8Z520243206N000000691</v>
          </cell>
        </row>
        <row r="172">
          <cell r="A172" t="str">
            <v>T8Z520243206N000000889</v>
          </cell>
          <cell r="B172" t="str">
            <v>P8Z520243206N000000681</v>
          </cell>
        </row>
        <row r="173">
          <cell r="A173" t="str">
            <v>T8Z520243206N000000891</v>
          </cell>
          <cell r="B173" t="str">
            <v>P8Z520243206N000000705</v>
          </cell>
        </row>
        <row r="174">
          <cell r="A174" t="str">
            <v>T8Z520243206N000000892</v>
          </cell>
          <cell r="B174" t="str">
            <v>P8Z520243206N000000889</v>
          </cell>
        </row>
        <row r="175">
          <cell r="A175" t="str">
            <v>T8Z520243206N000000893</v>
          </cell>
          <cell r="B175" t="str">
            <v>P8Z520243206N000000862</v>
          </cell>
        </row>
        <row r="176">
          <cell r="A176" t="str">
            <v>T8Z520243206N000000899</v>
          </cell>
          <cell r="B176" t="str">
            <v>P8Z520243206N000000876</v>
          </cell>
        </row>
        <row r="177">
          <cell r="A177" t="str">
            <v>T8Z520243206N000000792</v>
          </cell>
          <cell r="B177" t="str">
            <v>P8Z520243206N000000675</v>
          </cell>
        </row>
        <row r="178">
          <cell r="A178" t="str">
            <v>T8Z520243206N000000827</v>
          </cell>
          <cell r="B178" t="str">
            <v>P8Z520243206N000000696</v>
          </cell>
        </row>
        <row r="179">
          <cell r="A179" t="str">
            <v>T8Z520243206N000000678</v>
          </cell>
          <cell r="B179" t="str">
            <v>P8Z520243206N000000777</v>
          </cell>
        </row>
        <row r="180">
          <cell r="A180" t="str">
            <v>T8Z520243206N000000679</v>
          </cell>
          <cell r="B180" t="str">
            <v>P8Z520243206N000000736</v>
          </cell>
        </row>
        <row r="181">
          <cell r="A181" t="str">
            <v>T8Z520243206N000000707</v>
          </cell>
          <cell r="B181" t="str">
            <v>P8Z520243206N000000733</v>
          </cell>
        </row>
        <row r="182">
          <cell r="A182" t="str">
            <v>T8Z520243206N000000726</v>
          </cell>
          <cell r="B182" t="str">
            <v>P8Z520243206N000000713</v>
          </cell>
        </row>
        <row r="183">
          <cell r="A183" t="str">
            <v>T8Z520243206N000000732</v>
          </cell>
          <cell r="B183" t="str">
            <v>P8Z520243206N000000780</v>
          </cell>
        </row>
        <row r="184">
          <cell r="A184" t="str">
            <v>T8Z520243206N000000736</v>
          </cell>
          <cell r="B184" t="str">
            <v>P8Z520243206N000000738</v>
          </cell>
        </row>
        <row r="185">
          <cell r="A185" t="str">
            <v>T8Z520243206N000000756</v>
          </cell>
          <cell r="B185" t="str">
            <v>P8Z520243206N000000798</v>
          </cell>
        </row>
        <row r="186">
          <cell r="A186" t="str">
            <v>T8Z520243206N000000773</v>
          </cell>
          <cell r="B186" t="str">
            <v>P8Z520243206N000000834</v>
          </cell>
        </row>
        <row r="187">
          <cell r="A187" t="str">
            <v>T8Z520243206N000000780</v>
          </cell>
          <cell r="B187" t="str">
            <v>P8Z520243206N000000833</v>
          </cell>
        </row>
        <row r="188">
          <cell r="A188" t="str">
            <v>T8Z520243206N000000786</v>
          </cell>
          <cell r="B188" t="str">
            <v>P8Z520243206N000000749</v>
          </cell>
        </row>
        <row r="189">
          <cell r="A189" t="str">
            <v>T8Z520243206N000000793</v>
          </cell>
          <cell r="B189" t="str">
            <v>P8Z520243206N000000836</v>
          </cell>
        </row>
        <row r="190">
          <cell r="A190" t="str">
            <v>T8Z520243206N000000803</v>
          </cell>
          <cell r="B190" t="str">
            <v>P8Z520243206N000000817</v>
          </cell>
        </row>
        <row r="191">
          <cell r="A191" t="str">
            <v>T8Z520243206N000000680</v>
          </cell>
          <cell r="B191" t="str">
            <v>P8Z520243206N000000816</v>
          </cell>
        </row>
        <row r="192">
          <cell r="A192" t="str">
            <v>T8Z520243206N000000681</v>
          </cell>
          <cell r="B192" t="str">
            <v>P8Z520243206N000000769</v>
          </cell>
        </row>
        <row r="193">
          <cell r="A193" t="str">
            <v>T8Z520243206N000000683</v>
          </cell>
          <cell r="B193" t="str">
            <v>P8Z520243206N000000740</v>
          </cell>
        </row>
        <row r="194">
          <cell r="A194" t="str">
            <v>T8Z520243206N000000713</v>
          </cell>
          <cell r="B194" t="str">
            <v>P8Z520243206N000000773</v>
          </cell>
        </row>
        <row r="195">
          <cell r="A195" t="str">
            <v>T8Z520243206N000000751</v>
          </cell>
          <cell r="B195" t="str">
            <v>P8Z520243206N000000837</v>
          </cell>
        </row>
        <row r="196">
          <cell r="A196" t="str">
            <v>T8Z520243206N000000686</v>
          </cell>
          <cell r="B196" t="str">
            <v>P8Z520243206N000000761</v>
          </cell>
        </row>
        <row r="197">
          <cell r="A197" t="str">
            <v>T8Z520243206N000000712</v>
          </cell>
          <cell r="B197" t="str">
            <v>P8Z520243206N000000803</v>
          </cell>
        </row>
        <row r="198">
          <cell r="A198" t="str">
            <v>T8Z520243206N000000716</v>
          </cell>
          <cell r="B198" t="str">
            <v>P8Z520243206N000000767</v>
          </cell>
        </row>
        <row r="199">
          <cell r="A199" t="str">
            <v>T8Z520243206N000000740</v>
          </cell>
          <cell r="B199" t="str">
            <v>P8Z520243206N000000770</v>
          </cell>
        </row>
        <row r="200">
          <cell r="A200" t="str">
            <v>T8Z520243206N000000762</v>
          </cell>
          <cell r="B200" t="str">
            <v>P8Z520243206N000000838</v>
          </cell>
        </row>
        <row r="201">
          <cell r="A201" t="str">
            <v>T8Z520243206N000000705</v>
          </cell>
          <cell r="B201" t="str">
            <v>P8Z520243206N000000737</v>
          </cell>
        </row>
        <row r="202">
          <cell r="A202" t="str">
            <v>T8Z520243206N000000725</v>
          </cell>
          <cell r="B202" t="str">
            <v>P8Z520243206N000000802</v>
          </cell>
        </row>
        <row r="203">
          <cell r="A203" t="str">
            <v>T8Z520243206N000000748</v>
          </cell>
          <cell r="B203" t="str">
            <v>P8Z520243206N000000812</v>
          </cell>
        </row>
        <row r="204">
          <cell r="A204" t="str">
            <v>T8Z520243206N000000810</v>
          </cell>
          <cell r="B204" t="str">
            <v>P8Z520243206N000000883</v>
          </cell>
        </row>
        <row r="205">
          <cell r="A205" t="str">
            <v>T8Z520243206N000000851</v>
          </cell>
          <cell r="B205" t="str">
            <v>P8Z520243206N000000870</v>
          </cell>
        </row>
        <row r="206">
          <cell r="A206" t="str">
            <v>T8Z520243206N000000854</v>
          </cell>
          <cell r="B206" t="str">
            <v>P8Z520243206N000000682</v>
          </cell>
        </row>
        <row r="207">
          <cell r="A207" t="str">
            <v>T8Z520243206N000000862</v>
          </cell>
          <cell r="B207" t="str">
            <v>P8Z520243206N000000694</v>
          </cell>
        </row>
        <row r="208">
          <cell r="A208" t="str">
            <v>T8Z520243206N000000871</v>
          </cell>
          <cell r="B208" t="str">
            <v>P8Z520243206N000000684</v>
          </cell>
        </row>
        <row r="209">
          <cell r="A209" t="str">
            <v>T8Z520243206N000000706</v>
          </cell>
          <cell r="B209" t="str">
            <v>P8Z520243206N000000735</v>
          </cell>
        </row>
        <row r="210">
          <cell r="A210" t="str">
            <v>T8Z520243206N000000720</v>
          </cell>
          <cell r="B210" t="str">
            <v>P8Z520243206N000000785</v>
          </cell>
        </row>
        <row r="211">
          <cell r="A211" t="str">
            <v>T8Z520243206N000000919</v>
          </cell>
          <cell r="B211" t="str">
            <v>P8Z520243206N000000867</v>
          </cell>
        </row>
        <row r="212">
          <cell r="A212" t="str">
            <v>T8Z520243206N000000764</v>
          </cell>
          <cell r="B212" t="str">
            <v>P8Z520243206N000000673</v>
          </cell>
        </row>
        <row r="213">
          <cell r="A213" t="str">
            <v>T8Z520243206N000000797</v>
          </cell>
          <cell r="B213" t="str">
            <v>P8Z520243206N000000689</v>
          </cell>
        </row>
        <row r="214">
          <cell r="A214" t="str">
            <v>T8Z520243206N000000801</v>
          </cell>
          <cell r="B214" t="str">
            <v>P8Z520243206N000000892</v>
          </cell>
        </row>
        <row r="215">
          <cell r="A215" t="str">
            <v>T8Z520243206N000000806</v>
          </cell>
          <cell r="B215" t="str">
            <v>P8Z520243206N000000666</v>
          </cell>
        </row>
        <row r="216">
          <cell r="A216" t="str">
            <v>T8Z520243206N000000811</v>
          </cell>
          <cell r="B216" t="str">
            <v>P8Z520243206N000000677</v>
          </cell>
        </row>
        <row r="217">
          <cell r="A217" t="str">
            <v>T8Z520243206N000000821</v>
          </cell>
          <cell r="B217" t="str">
            <v>P8Z520243206N000000692</v>
          </cell>
        </row>
        <row r="218">
          <cell r="A218" t="str">
            <v>T8Z520243206N000000824</v>
          </cell>
          <cell r="B218" t="str">
            <v>P8Z520243206N000000704</v>
          </cell>
        </row>
        <row r="219">
          <cell r="A219" t="str">
            <v>T8Z520243206N000000829</v>
          </cell>
          <cell r="B219" t="str">
            <v>P8Z520243206N000000697</v>
          </cell>
        </row>
        <row r="220">
          <cell r="A220" t="str">
            <v>T8Z520243206N000000832</v>
          </cell>
          <cell r="B220" t="str">
            <v>P8Z520243206N000000701</v>
          </cell>
        </row>
        <row r="221">
          <cell r="A221" t="str">
            <v>T8Z520243206N000000834</v>
          </cell>
          <cell r="B221" t="str">
            <v>P8Z520243206N000000857</v>
          </cell>
        </row>
        <row r="222">
          <cell r="A222" t="str">
            <v>T8Z520243206N000000841</v>
          </cell>
          <cell r="B222" t="str">
            <v>P8Z520243206N000000699</v>
          </cell>
        </row>
        <row r="223">
          <cell r="A223" t="str">
            <v>T8Z520243206N000000843</v>
          </cell>
          <cell r="B223" t="str">
            <v>P8Z520243206N000000762</v>
          </cell>
        </row>
        <row r="224">
          <cell r="A224" t="str">
            <v>T8Z520243206N000000847</v>
          </cell>
          <cell r="B224" t="str">
            <v>P8Z520243206N000000823</v>
          </cell>
        </row>
        <row r="225">
          <cell r="A225" t="str">
            <v>T8Z520243206N000000857</v>
          </cell>
          <cell r="B225" t="str">
            <v>P8Z520243206N000000708</v>
          </cell>
        </row>
        <row r="226">
          <cell r="A226" t="str">
            <v>T8Z520243206N000000846</v>
          </cell>
          <cell r="B226" t="str">
            <v>P8Z520243206N000000679</v>
          </cell>
        </row>
        <row r="227">
          <cell r="A227" t="str">
            <v>T8Z520243206N000000856</v>
          </cell>
          <cell r="B227" t="str">
            <v>P8Z520243206N000000680</v>
          </cell>
        </row>
        <row r="228">
          <cell r="A228" t="str">
            <v>T8Z520243206N000000859</v>
          </cell>
          <cell r="B228" t="str">
            <v>P8Z520243206N000000722</v>
          </cell>
        </row>
        <row r="229">
          <cell r="A229" t="str">
            <v>T8Z520243206N000000864</v>
          </cell>
          <cell r="B229" t="str">
            <v>P8Z520243206N000000729</v>
          </cell>
        </row>
        <row r="230">
          <cell r="A230" t="str">
            <v>T8Z520243206N000000875</v>
          </cell>
          <cell r="B230" t="str">
            <v>P8Z520243206N000000688</v>
          </cell>
        </row>
        <row r="231">
          <cell r="A231" t="str">
            <v>T8Z520243206N000000698</v>
          </cell>
          <cell r="B231" t="str">
            <v>P8Z520243206N000000651</v>
          </cell>
        </row>
        <row r="232">
          <cell r="A232" t="str">
            <v>T8Z520243206N000000911</v>
          </cell>
          <cell r="B232" t="str">
            <v>P8Z520243206N000000854</v>
          </cell>
        </row>
        <row r="233">
          <cell r="A233" t="str">
            <v>T8Z520243206N000000912</v>
          </cell>
          <cell r="B233" t="str">
            <v>P8Z520243206N000000851</v>
          </cell>
        </row>
        <row r="234">
          <cell r="A234" t="str">
            <v>T8Z520243206N000000906</v>
          </cell>
          <cell r="B234" t="str">
            <v>P8Z520243206N000000813</v>
          </cell>
        </row>
        <row r="235">
          <cell r="A235" t="str">
            <v>T8Z520243206N000000907</v>
          </cell>
          <cell r="B235" t="str">
            <v>P8Z520243206N000000716</v>
          </cell>
        </row>
        <row r="236">
          <cell r="A236" t="str">
            <v>T8Z520243206N000000908</v>
          </cell>
          <cell r="B236" t="str">
            <v>P8Z520243206N000000720</v>
          </cell>
        </row>
        <row r="237">
          <cell r="A237" t="str">
            <v>T8Z520243206N000000696</v>
          </cell>
          <cell r="B237" t="str">
            <v>P8Z520243206N000000671</v>
          </cell>
        </row>
        <row r="238">
          <cell r="A238" t="str">
            <v>T8Z520243206N000000701</v>
          </cell>
          <cell r="B238" t="str">
            <v>P8Z520243206N000000649</v>
          </cell>
        </row>
        <row r="239">
          <cell r="A239" t="str">
            <v>T8Z520243206N000000718</v>
          </cell>
          <cell r="B239" t="str">
            <v>P8Z520243206N000000670</v>
          </cell>
        </row>
        <row r="240">
          <cell r="A240" t="str">
            <v>T8Z520243206N000000682</v>
          </cell>
          <cell r="B240" t="str">
            <v>P8Z520243206N000000730</v>
          </cell>
        </row>
        <row r="241">
          <cell r="A241" t="str">
            <v>T8Z520243206N000000684</v>
          </cell>
          <cell r="B241" t="str">
            <v>P8Z520243206N000000868</v>
          </cell>
        </row>
        <row r="242">
          <cell r="A242" t="str">
            <v>T8Z520243206N000000685</v>
          </cell>
          <cell r="B242" t="str">
            <v>P8Z520243206N000000875</v>
          </cell>
        </row>
        <row r="243">
          <cell r="A243" t="str">
            <v>T8Z520243206N000000687</v>
          </cell>
          <cell r="B243" t="str">
            <v>P8Z520243206N000000739</v>
          </cell>
        </row>
        <row r="244">
          <cell r="A244" t="str">
            <v>T8Z520243206N000000722</v>
          </cell>
          <cell r="B244" t="str">
            <v>P8Z520243206N000000752</v>
          </cell>
        </row>
        <row r="245">
          <cell r="A245" t="str">
            <v>T8Z520243206N000000729</v>
          </cell>
          <cell r="B245" t="str">
            <v>P8Z520243206N000000890</v>
          </cell>
        </row>
        <row r="246">
          <cell r="A246" t="str">
            <v>T8Z520243206N000000734</v>
          </cell>
          <cell r="B246" t="str">
            <v>P8Z520243206N000000829</v>
          </cell>
        </row>
        <row r="247">
          <cell r="A247" t="str">
            <v>T8Z520243206N000000737</v>
          </cell>
          <cell r="B247" t="str">
            <v>P8Z520243206N000000804</v>
          </cell>
        </row>
        <row r="248">
          <cell r="A248" t="str">
            <v>T8Z520243206N000000741</v>
          </cell>
          <cell r="B248" t="str">
            <v>P8Z520243206N000000796</v>
          </cell>
        </row>
        <row r="249">
          <cell r="A249" t="str">
            <v>T8Z520243206N000000743</v>
          </cell>
          <cell r="B249" t="str">
            <v>P8Z520243206N000000800</v>
          </cell>
        </row>
        <row r="250">
          <cell r="A250" t="str">
            <v>T8Z520243206N000000752</v>
          </cell>
          <cell r="B250" t="str">
            <v>P8Z520243206N000000805</v>
          </cell>
        </row>
        <row r="251">
          <cell r="A251" t="str">
            <v>T8Z520243206N000000766</v>
          </cell>
          <cell r="B251" t="str">
            <v>P8Z520243206N000000831</v>
          </cell>
        </row>
        <row r="252">
          <cell r="A252" t="str">
            <v>T8Z520243206N000000776</v>
          </cell>
          <cell r="B252" t="str">
            <v>P8Z520243206N000000799</v>
          </cell>
        </row>
        <row r="253">
          <cell r="A253" t="str">
            <v>T8Z520243206N000000790</v>
          </cell>
          <cell r="B253" t="str">
            <v>P8Z520243206N000000809</v>
          </cell>
        </row>
        <row r="254">
          <cell r="A254" t="str">
            <v>T8Z520243206N000000805</v>
          </cell>
          <cell r="B254" t="str">
            <v>P8Z520243206N000000728</v>
          </cell>
        </row>
        <row r="255">
          <cell r="A255" t="str">
            <v>T8Z520243206N000000816</v>
          </cell>
          <cell r="B255" t="str">
            <v>P8Z520243206N000000884</v>
          </cell>
        </row>
        <row r="256">
          <cell r="A256" t="str">
            <v>T8Z520243206N000000828</v>
          </cell>
          <cell r="B256" t="str">
            <v>P8Z520243206N000000886</v>
          </cell>
        </row>
        <row r="257">
          <cell r="A257" t="str">
            <v>T8Z520243206N000000835</v>
          </cell>
          <cell r="B257" t="str">
            <v>P8Z520243206N000000822</v>
          </cell>
        </row>
        <row r="258">
          <cell r="A258" t="str">
            <v>T8Z520243206N000000837</v>
          </cell>
          <cell r="B258" t="str">
            <v>P8Z520243206N000000751</v>
          </cell>
        </row>
        <row r="259">
          <cell r="A259" t="str">
            <v>T8Z520243206N000000839</v>
          </cell>
          <cell r="B259" t="str">
            <v>P8Z520243206N000000754</v>
          </cell>
        </row>
        <row r="260">
          <cell r="A260" t="str">
            <v>T8Z520243206N000000842</v>
          </cell>
          <cell r="B260" t="str">
            <v>P8Z520243206N000000801</v>
          </cell>
        </row>
        <row r="261">
          <cell r="A261" t="str">
            <v>T8Z520243206N000000845</v>
          </cell>
          <cell r="B261" t="str">
            <v>P8Z520243206N000000789</v>
          </cell>
        </row>
        <row r="262">
          <cell r="A262" t="str">
            <v>T8Z520243206N000000921</v>
          </cell>
          <cell r="B262" t="str">
            <v>P8Z520243206N000000847</v>
          </cell>
        </row>
        <row r="263">
          <cell r="A263" t="str">
            <v>T8Z520243206N000000918</v>
          </cell>
          <cell r="B263" t="str">
            <v>P8Z520243206N000000858</v>
          </cell>
        </row>
        <row r="264">
          <cell r="A264" t="str">
            <v>T8Z520243206N000000920</v>
          </cell>
          <cell r="B264" t="str">
            <v>P8Z520243206N000000852</v>
          </cell>
        </row>
        <row r="265">
          <cell r="A265" t="str">
            <v>T8Z520243206N000000689</v>
          </cell>
          <cell r="B265" t="str">
            <v>P8Z520243206N000000759</v>
          </cell>
        </row>
        <row r="266">
          <cell r="A266" t="str">
            <v>T8Z520243206N000000697</v>
          </cell>
          <cell r="B266" t="str">
            <v>P8Z520243206N000000840</v>
          </cell>
        </row>
        <row r="267">
          <cell r="A267" t="str">
            <v>T8Z520243206N000000700</v>
          </cell>
          <cell r="B267" t="str">
            <v>P8Z520243206N000000748</v>
          </cell>
        </row>
        <row r="268">
          <cell r="A268" t="str">
            <v>T8Z520243206N000000917</v>
          </cell>
          <cell r="B268" t="str">
            <v>P8Z520243206N000000819</v>
          </cell>
        </row>
        <row r="269">
          <cell r="A269" t="str">
            <v>T8Z520243206N000000708</v>
          </cell>
          <cell r="B269" t="str">
            <v>P8Z520243206N000000864</v>
          </cell>
        </row>
        <row r="270">
          <cell r="A270" t="str">
            <v>T8Z520243206N000000819</v>
          </cell>
          <cell r="B270" t="str">
            <v>P8Z520243206N000000814</v>
          </cell>
        </row>
        <row r="271">
          <cell r="A271" t="str">
            <v>T8Z520243206N000000831</v>
          </cell>
          <cell r="B271" t="str">
            <v>P8Z520243206N000000808</v>
          </cell>
        </row>
        <row r="272">
          <cell r="A272" t="str">
            <v>T8Z520243206N000000849</v>
          </cell>
          <cell r="B272" t="str">
            <v>P8Z520243206N000000758</v>
          </cell>
        </row>
        <row r="273">
          <cell r="A273" t="str">
            <v>T8Z520243206N000000850</v>
          </cell>
          <cell r="B273" t="str">
            <v>P8Z520243206N000000790</v>
          </cell>
        </row>
        <row r="274">
          <cell r="A274" t="str">
            <v>T8Z520243206N000000853</v>
          </cell>
          <cell r="B274" t="str">
            <v>P8Z520243206N000000792</v>
          </cell>
        </row>
        <row r="275">
          <cell r="A275" t="str">
            <v>T8Z520243206N000000866</v>
          </cell>
          <cell r="B275" t="str">
            <v>P8Z520243206N000000707</v>
          </cell>
        </row>
        <row r="276">
          <cell r="A276" t="str">
            <v>T8Z520243206N000000868</v>
          </cell>
          <cell r="B276" t="str">
            <v>P8Z520243206N000000774</v>
          </cell>
        </row>
        <row r="277">
          <cell r="A277" t="str">
            <v>T8Z520243206N000000904</v>
          </cell>
          <cell r="B277" t="str">
            <v>P8Z520243206N000000717</v>
          </cell>
        </row>
        <row r="278">
          <cell r="A278" t="str">
            <v>T8Z520243206N000000910</v>
          </cell>
          <cell r="B278" t="str">
            <v>P8Z520243206N000000726</v>
          </cell>
        </row>
        <row r="279">
          <cell r="A279" t="str">
            <v>T8Z520243206N000000913</v>
          </cell>
          <cell r="B279" t="str">
            <v>P8Z520243206N000000881</v>
          </cell>
        </row>
        <row r="280">
          <cell r="A280" t="str">
            <v>T8Z520243206N000000733</v>
          </cell>
          <cell r="B280" t="str">
            <v>P8Z520243206N000000709</v>
          </cell>
        </row>
        <row r="281">
          <cell r="A281" t="str">
            <v>T8Z520243206N000000738</v>
          </cell>
          <cell r="B281" t="str">
            <v>P8Z520243206N000000880</v>
          </cell>
        </row>
        <row r="282">
          <cell r="A282" t="str">
            <v>T8Z520243206N000000777</v>
          </cell>
          <cell r="B282" t="str">
            <v>P8Z520243206N000000662</v>
          </cell>
        </row>
        <row r="283">
          <cell r="A283" t="str">
            <v>T8Z520243206N000000787</v>
          </cell>
          <cell r="B283" t="str">
            <v>P8Z520243206N000000871</v>
          </cell>
        </row>
        <row r="284">
          <cell r="A284" t="str">
            <v>T8Z520243206N000000791</v>
          </cell>
          <cell r="B284" t="str">
            <v>P8Z520243206N000000664</v>
          </cell>
        </row>
        <row r="285">
          <cell r="A285" t="str">
            <v>T8Z520243206N000000807</v>
          </cell>
          <cell r="B285" t="str">
            <v>P8Z520243206N000000668</v>
          </cell>
        </row>
        <row r="286">
          <cell r="A286" t="str">
            <v>T8Z520243206N000000915</v>
          </cell>
          <cell r="B286" t="str">
            <v>P8Z520243206N000000873</v>
          </cell>
        </row>
        <row r="287">
          <cell r="A287" t="str">
            <v>T8Z520243206N000000770</v>
          </cell>
          <cell r="B287" t="str">
            <v>P8Z520243206N000000665</v>
          </cell>
        </row>
        <row r="288">
          <cell r="A288" t="str">
            <v>T8Z520243206N000000775</v>
          </cell>
          <cell r="B288" t="str">
            <v>P8Z520243206N000000676</v>
          </cell>
        </row>
        <row r="289">
          <cell r="A289" t="str">
            <v>T8Z520243206N000000779</v>
          </cell>
          <cell r="B289" t="str">
            <v>P8Z520243206N000000703</v>
          </cell>
        </row>
        <row r="290">
          <cell r="A290" t="str">
            <v>T8Z520243206N000000784</v>
          </cell>
          <cell r="B290" t="str">
            <v>P8Z520243206N000000865</v>
          </cell>
        </row>
        <row r="291">
          <cell r="A291" t="str">
            <v>T8Z520243206N000000742</v>
          </cell>
          <cell r="B291" t="str">
            <v>P8Z520243206N000000656</v>
          </cell>
        </row>
        <row r="292">
          <cell r="A292" t="str">
            <v>T8Z520243206N000000746</v>
          </cell>
          <cell r="B292" t="str">
            <v>P8Z520243206N000000655</v>
          </cell>
        </row>
        <row r="293">
          <cell r="A293" t="str">
            <v>T8Z520243206N000000900</v>
          </cell>
          <cell r="B293" t="str">
            <v>P8Z520243206N000000712</v>
          </cell>
        </row>
        <row r="294">
          <cell r="A294" t="str">
            <v>T8Z520243206N000000901</v>
          </cell>
          <cell r="B294" t="str">
            <v>P8Z520243206N000000710</v>
          </cell>
        </row>
        <row r="295">
          <cell r="A295" t="str">
            <v>T8Z520243206N000000902</v>
          </cell>
          <cell r="B295" t="str">
            <v>P8Z520243206N000000718</v>
          </cell>
        </row>
        <row r="296">
          <cell r="A296" t="str">
            <v>T8Z520243206N000000903</v>
          </cell>
          <cell r="B296" t="str">
            <v>P8Z520243206N000000721</v>
          </cell>
        </row>
        <row r="297">
          <cell r="A297" t="str">
            <v>T8Z520243206N000000905</v>
          </cell>
          <cell r="B297" t="str">
            <v>P8Z520243206N000000715</v>
          </cell>
        </row>
        <row r="298">
          <cell r="A298" t="str">
            <v>T8Z520243206N000000909</v>
          </cell>
          <cell r="B298" t="str">
            <v>P8Z520243206N000000723</v>
          </cell>
        </row>
        <row r="299">
          <cell r="A299" t="str">
            <v>T8Z520243206N000000693</v>
          </cell>
          <cell r="B299" t="str">
            <v>P8Z520243206N000000781</v>
          </cell>
        </row>
        <row r="300">
          <cell r="A300" t="str">
            <v>T8Z520243206N000000877</v>
          </cell>
          <cell r="B300" t="str">
            <v>P8Z520243206N000000686</v>
          </cell>
        </row>
        <row r="301">
          <cell r="A301" t="str">
            <v>T8Z520243206N000000878</v>
          </cell>
          <cell r="B301" t="str">
            <v>P8Z520243206N000000690</v>
          </cell>
        </row>
        <row r="302">
          <cell r="A302" t="str">
            <v>T8Z520243206N000000879</v>
          </cell>
          <cell r="B302" t="str">
            <v>P8Z520243206N000000687</v>
          </cell>
        </row>
        <row r="303">
          <cell r="A303" t="str">
            <v>T8Z520243206N000000880</v>
          </cell>
          <cell r="B303" t="str">
            <v>P8Z520243206N000000746</v>
          </cell>
        </row>
        <row r="304">
          <cell r="A304" t="str">
            <v>T8Z520243206N000000882</v>
          </cell>
          <cell r="B304" t="str">
            <v>P8Z520243206N000000815</v>
          </cell>
        </row>
        <row r="305">
          <cell r="A305" t="str">
            <v>T8Z520243206N000000883</v>
          </cell>
          <cell r="B305" t="str">
            <v>P8Z520243206N000000874</v>
          </cell>
        </row>
        <row r="306">
          <cell r="A306" t="str">
            <v>T8Z520243206N000000886</v>
          </cell>
          <cell r="B306" t="str">
            <v>P8Z520243206N000000860</v>
          </cell>
        </row>
        <row r="307">
          <cell r="A307" t="str">
            <v>T8Z520243206N000000890</v>
          </cell>
          <cell r="B307" t="str">
            <v>P8Z520243206N000000856</v>
          </cell>
        </row>
        <row r="308">
          <cell r="A308" t="str">
            <v>T8Z520243206N000000894</v>
          </cell>
          <cell r="B308" t="str">
            <v>P8Z520243206N000000855</v>
          </cell>
        </row>
        <row r="309">
          <cell r="A309" t="str">
            <v>T8Z520243206N000000895</v>
          </cell>
          <cell r="B309" t="str">
            <v>P8Z520243206N000000850</v>
          </cell>
        </row>
        <row r="310">
          <cell r="A310" t="str">
            <v>T8Z520243206N000000896</v>
          </cell>
          <cell r="B310" t="str">
            <v>P8Z520243206N000000885</v>
          </cell>
        </row>
        <row r="311">
          <cell r="A311" t="str">
            <v>T8Z520243206N000000703</v>
          </cell>
          <cell r="B311" t="str">
            <v>P8Z520243206N000000826</v>
          </cell>
        </row>
        <row r="312">
          <cell r="A312" t="str">
            <v>T8Z520243206N000000710</v>
          </cell>
          <cell r="B312" t="str">
            <v>P8Z520243206N000000731</v>
          </cell>
        </row>
        <row r="313">
          <cell r="A313" t="str">
            <v>T8Z520243206N000000711</v>
          </cell>
          <cell r="B313" t="str">
            <v>P8Z520243206N000000784</v>
          </cell>
        </row>
        <row r="314">
          <cell r="A314" t="str">
            <v>T8Z520243206N000000714</v>
          </cell>
          <cell r="B314" t="str">
            <v>P8Z520243206N000000832</v>
          </cell>
        </row>
        <row r="315">
          <cell r="A315" t="str">
            <v>T8Z520243206N000000757</v>
          </cell>
          <cell r="B315" t="str">
            <v>P8Z520243206N000000848</v>
          </cell>
        </row>
        <row r="316">
          <cell r="A316" t="str">
            <v>T8Z520243206N000000761</v>
          </cell>
          <cell r="B316" t="str">
            <v>P8Z520243206N000000827</v>
          </cell>
        </row>
        <row r="317">
          <cell r="A317" t="str">
            <v>T8Z520243206N000000771</v>
          </cell>
          <cell r="B317" t="str">
            <v>P8Z520243206N000000797</v>
          </cell>
        </row>
        <row r="318">
          <cell r="A318" t="str">
            <v>T8Z520243206N000000781</v>
          </cell>
          <cell r="B318" t="str">
            <v>P8Z520243206N000000806</v>
          </cell>
        </row>
        <row r="319">
          <cell r="A319" t="str">
            <v>T8Z520243206N000000785</v>
          </cell>
          <cell r="B319" t="str">
            <v>P8Z520243206N000000887</v>
          </cell>
        </row>
        <row r="320">
          <cell r="A320" t="str">
            <v>T8Z520243206N000000794</v>
          </cell>
          <cell r="B320" t="str">
            <v>P8Z520243206N000000821</v>
          </cell>
        </row>
        <row r="321">
          <cell r="A321" t="str">
            <v>T8Z520243206N000000799</v>
          </cell>
          <cell r="B321" t="str">
            <v>P8Z520243206N000000757</v>
          </cell>
        </row>
        <row r="322">
          <cell r="A322" t="str">
            <v>T8Z520243206N000000808</v>
          </cell>
          <cell r="B322" t="str">
            <v>P8Z520243206N000000828</v>
          </cell>
        </row>
        <row r="323">
          <cell r="A323" t="str">
            <v>T8Z520243206N000000812</v>
          </cell>
          <cell r="B323" t="str">
            <v>P8Z520243206N000000750</v>
          </cell>
        </row>
        <row r="324">
          <cell r="A324" t="str">
            <v>T8Z520243206N000000822</v>
          </cell>
          <cell r="B324" t="str">
            <v>P8Z520243206N000000810</v>
          </cell>
        </row>
        <row r="325">
          <cell r="A325" t="str">
            <v>T8Z520243206N000000825</v>
          </cell>
          <cell r="B325" t="str">
            <v>P8Z520243206N000000830</v>
          </cell>
        </row>
        <row r="326">
          <cell r="A326" t="str">
            <v>T8Z520243206N000000692</v>
          </cell>
          <cell r="B326" t="str">
            <v>P8Z520243206N000000841</v>
          </cell>
        </row>
        <row r="327">
          <cell r="A327" t="str">
            <v>T8Z520243206N000000695</v>
          </cell>
          <cell r="B327" t="str">
            <v>P8Z520243206N000000734</v>
          </cell>
        </row>
        <row r="328">
          <cell r="A328" t="str">
            <v>T8Z520243206N000000727</v>
          </cell>
          <cell r="B328" t="str">
            <v>P8Z520243206N000000719</v>
          </cell>
        </row>
        <row r="329">
          <cell r="A329" t="str">
            <v>T8Z520243206N000000731</v>
          </cell>
          <cell r="B329" t="str">
            <v>P8Z520243206N000000725</v>
          </cell>
        </row>
        <row r="330">
          <cell r="A330" t="str">
            <v>T8Z520243206N000000765</v>
          </cell>
          <cell r="B330" t="str">
            <v>P8Z520243206N000000795</v>
          </cell>
        </row>
        <row r="331">
          <cell r="A331" t="str">
            <v>T8Z520243206N000000774</v>
          </cell>
          <cell r="B331" t="str">
            <v>P8Z520243206N000000794</v>
          </cell>
        </row>
        <row r="332">
          <cell r="A332" t="str">
            <v>T8Z520243206N000000778</v>
          </cell>
          <cell r="B332" t="str">
            <v>P8Z520243206N000000755</v>
          </cell>
        </row>
        <row r="333">
          <cell r="A333" t="str">
            <v>T8Z520243206N000000804</v>
          </cell>
          <cell r="B333" t="str">
            <v>P8Z520243206N000000764</v>
          </cell>
        </row>
        <row r="334">
          <cell r="A334" t="str">
            <v>T8Z520243206N000000820</v>
          </cell>
          <cell r="B334" t="str">
            <v>P8Z520243206N000000788</v>
          </cell>
        </row>
        <row r="335">
          <cell r="A335" t="str">
            <v>T8Z520243206N000000823</v>
          </cell>
          <cell r="B335" t="str">
            <v>P8Z520243206N000000742</v>
          </cell>
        </row>
        <row r="336">
          <cell r="A336" t="str">
            <v>T8Z520243206N000000836</v>
          </cell>
          <cell r="B336" t="str">
            <v>P8Z520243206N000000741</v>
          </cell>
        </row>
        <row r="337">
          <cell r="A337" t="str">
            <v>T8Z520243206N000000818</v>
          </cell>
          <cell r="B337" t="str">
            <v>P8Z520243206N000000888</v>
          </cell>
        </row>
        <row r="338">
          <cell r="A338" t="str">
            <v>T8Z520243206N000000735</v>
          </cell>
          <cell r="B338" t="str">
            <v>P8Z520243206N000000842</v>
          </cell>
        </row>
        <row r="339">
          <cell r="A339" t="str">
            <v>T8Z520243206N000000747</v>
          </cell>
          <cell r="B339" t="str">
            <v>P8Z520243206N000000672</v>
          </cell>
        </row>
        <row r="340">
          <cell r="A340" t="str">
            <v>T8Z520243206N000000745</v>
          </cell>
          <cell r="B340" t="str">
            <v>P8Z520243206N000000775</v>
          </cell>
        </row>
        <row r="341">
          <cell r="A341" t="str">
            <v>T8Z520243206N000000798</v>
          </cell>
          <cell r="B341" t="str">
            <v>P8Z520243206N000000782</v>
          </cell>
        </row>
        <row r="342">
          <cell r="A342" t="str">
            <v>T8Z520243206N000000809</v>
          </cell>
          <cell r="B342" t="str">
            <v>P8Z520243206N000000778</v>
          </cell>
        </row>
        <row r="343">
          <cell r="A343" t="str">
            <v>T8Z520243206N000000817</v>
          </cell>
          <cell r="B343" t="str">
            <v>P8Z520243206N000000787</v>
          </cell>
        </row>
        <row r="344">
          <cell r="A344" t="str">
            <v>T8Z520243206N000000826</v>
          </cell>
          <cell r="B344" t="str">
            <v>P8Z520243206N000000760</v>
          </cell>
        </row>
        <row r="345">
          <cell r="A345" t="str">
            <v>T8Z520243206N000000830</v>
          </cell>
          <cell r="B345" t="str">
            <v>P8Z520243206N000000745</v>
          </cell>
        </row>
        <row r="346">
          <cell r="A346" t="str">
            <v>T8Z520243206N000000833</v>
          </cell>
          <cell r="B346" t="str">
            <v>P8Z520243206N000000771</v>
          </cell>
        </row>
        <row r="347">
          <cell r="A347" t="str">
            <v>T8Z520243206N000000838</v>
          </cell>
          <cell r="B347" t="str">
            <v>P8Z520243206N000000776</v>
          </cell>
        </row>
        <row r="348">
          <cell r="A348" t="str">
            <v>T8Z520243206N000000840</v>
          </cell>
          <cell r="B348" t="str">
            <v>P8Z520243206N000000779</v>
          </cell>
        </row>
        <row r="349">
          <cell r="A349" t="str">
            <v>T8Z520243206N000000844</v>
          </cell>
          <cell r="B349" t="str">
            <v>P8Z520243206N000000700</v>
          </cell>
        </row>
        <row r="350">
          <cell r="A350" t="str">
            <v>T8Z520243206N000000861</v>
          </cell>
          <cell r="B350" t="str">
            <v>P8Z520243206N000000753</v>
          </cell>
        </row>
        <row r="351">
          <cell r="A351" t="str">
            <v>T8Z520243206N000000802</v>
          </cell>
          <cell r="B351" t="str">
            <v>P8Z520243206N000000872</v>
          </cell>
        </row>
        <row r="352">
          <cell r="A352" t="str">
            <v>T8Z520243206N000000815</v>
          </cell>
          <cell r="B352" t="str">
            <v>P8Z520243206N000000811</v>
          </cell>
        </row>
        <row r="353">
          <cell r="A353" t="str">
            <v>T8Z520243206N000000750</v>
          </cell>
          <cell r="B353" t="str">
            <v>P8Z520243206N000000658</v>
          </cell>
        </row>
        <row r="354">
          <cell r="A354" t="str">
            <v>T8Z520243206N000000758</v>
          </cell>
          <cell r="B354" t="str">
            <v>P8Z520243206N000000659</v>
          </cell>
        </row>
        <row r="355">
          <cell r="A355" t="str">
            <v>T8Z520243206N000000768</v>
          </cell>
          <cell r="B355" t="str">
            <v>P8Z520243206N000000661</v>
          </cell>
        </row>
        <row r="356">
          <cell r="A356" t="str">
            <v>T8Z520243206N000000772</v>
          </cell>
          <cell r="B356" t="str">
            <v>P8Z520243206N000000711</v>
          </cell>
        </row>
        <row r="357">
          <cell r="A357" t="str">
            <v>T8Z520243206N000000782</v>
          </cell>
          <cell r="B357" t="str">
            <v>P8Z520243206N000000863</v>
          </cell>
        </row>
        <row r="358">
          <cell r="A358" t="str">
            <v>T8Z520243206N000000755</v>
          </cell>
          <cell r="B358" t="str">
            <v>P8Z520243206N000000674</v>
          </cell>
        </row>
        <row r="359">
          <cell r="A359" t="str">
            <v>T8Z520243206N000000916</v>
          </cell>
          <cell r="B359" t="str">
            <v>P8Z520243206N000000878</v>
          </cell>
        </row>
        <row r="360">
          <cell r="A360" t="str">
            <v>T8Z520243206N000000759</v>
          </cell>
          <cell r="B360" t="str">
            <v>P8Z520243206N000000663</v>
          </cell>
        </row>
        <row r="361">
          <cell r="A361" t="str">
            <v>T8Z520243206N000000860</v>
          </cell>
          <cell r="B361" t="str">
            <v>P8Z520243206N000000791</v>
          </cell>
        </row>
        <row r="362">
          <cell r="A362" t="str">
            <v>T8Z520243206N000000863</v>
          </cell>
          <cell r="B362" t="str">
            <v>P8Z520243206N000000706</v>
          </cell>
        </row>
        <row r="363">
          <cell r="A363" t="str">
            <v>T8Z520243206N000000870</v>
          </cell>
          <cell r="B363" t="str">
            <v>P8Z520243206N000000756</v>
          </cell>
        </row>
        <row r="364">
          <cell r="A364" t="str">
            <v>T8Z520243206N000000914</v>
          </cell>
          <cell r="B364" t="str">
            <v>P8Z520243206N000000877</v>
          </cell>
        </row>
        <row r="365">
          <cell r="A365" t="str">
            <v>T8Z520243206N000000688</v>
          </cell>
          <cell r="B365" t="str">
            <v>P8Z520243206N000000853</v>
          </cell>
        </row>
        <row r="366">
          <cell r="A366" t="str">
            <v>T8Z520243206N000000691</v>
          </cell>
          <cell r="B366" t="str">
            <v>P8Z520243206N000000667</v>
          </cell>
        </row>
        <row r="367">
          <cell r="A367" t="str">
            <v>T8Z520243206N000000694</v>
          </cell>
          <cell r="B367" t="str">
            <v>P8Z520243206N000000861</v>
          </cell>
        </row>
        <row r="368">
          <cell r="A368" t="str">
            <v>T8Z520243206N000000723</v>
          </cell>
          <cell r="B368" t="str">
            <v>P8Z520243206N000000859</v>
          </cell>
        </row>
        <row r="369">
          <cell r="A369" t="str">
            <v>T8Z520243206N000000730</v>
          </cell>
          <cell r="B369" t="str">
            <v>P8Z520243206N000000818</v>
          </cell>
        </row>
        <row r="370">
          <cell r="A370" t="str">
            <v>T8Z520243206N000000690</v>
          </cell>
          <cell r="B370" t="str">
            <v>P8Z520243206N000000724</v>
          </cell>
        </row>
        <row r="371">
          <cell r="A371" t="str">
            <v>T8Z520243206N000000699</v>
          </cell>
          <cell r="B371" t="str">
            <v>P8Z520243206N000000732</v>
          </cell>
        </row>
        <row r="372">
          <cell r="A372" t="str">
            <v>T8Z520243206N000000702</v>
          </cell>
          <cell r="B372" t="str">
            <v>P8Z520243206N000000766</v>
          </cell>
        </row>
        <row r="373">
          <cell r="A373" t="str">
            <v>T8Z520243206N000000704</v>
          </cell>
          <cell r="B373" t="str">
            <v>P8Z520243206N000000772</v>
          </cell>
        </row>
        <row r="374">
          <cell r="A374" t="str">
            <v>T8Z520243206N000000709</v>
          </cell>
          <cell r="B374" t="str">
            <v>P8Z520243206N000000820</v>
          </cell>
        </row>
        <row r="375">
          <cell r="A375" t="str">
            <v>T8Z520243206N000000719</v>
          </cell>
          <cell r="B375" t="str">
            <v>P8Z520243206N000000765</v>
          </cell>
        </row>
        <row r="376">
          <cell r="A376" t="str">
            <v>T8Z520243206N000000744</v>
          </cell>
          <cell r="B376" t="str">
            <v>P8Z520243206N000000763</v>
          </cell>
        </row>
        <row r="377">
          <cell r="A377" t="str">
            <v>T8Z520243206N000000767</v>
          </cell>
          <cell r="B377" t="str">
            <v>P8Z520243206N000000835</v>
          </cell>
        </row>
        <row r="378">
          <cell r="A378" t="str">
            <v>T8Z520243206N000000897</v>
          </cell>
          <cell r="B378" t="str">
            <v>P8Z520243206N000000693</v>
          </cell>
        </row>
        <row r="379">
          <cell r="A379" t="str">
            <v>T8Z520243206N000000865</v>
          </cell>
          <cell r="B379" t="str">
            <v>P8Z520243206N000000824</v>
          </cell>
        </row>
        <row r="380">
          <cell r="A380" t="str">
            <v>T8Z520243206N000000876</v>
          </cell>
          <cell r="B380" t="str">
            <v>P8Z520243206N000000685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K17" sqref="K17"/>
    </sheetView>
  </sheetViews>
  <sheetFormatPr defaultColWidth="9" defaultRowHeight="15.75"/>
  <cols>
    <col min="1" max="1" width="10.75" style="137" customWidth="1"/>
    <col min="2" max="2" width="7.125" style="138" customWidth="1"/>
    <col min="3" max="3" width="8.5" style="139" customWidth="1"/>
    <col min="4" max="4" width="7.125" style="140" customWidth="1"/>
    <col min="5" max="5" width="5.25" style="141" customWidth="1"/>
    <col min="6" max="6" width="6.625" style="139" customWidth="1"/>
    <col min="7" max="7" width="11.4416666666667" style="140" customWidth="1"/>
    <col min="8" max="8" width="3.875" style="142" customWidth="1"/>
    <col min="9" max="9" width="10.125" style="143" customWidth="1"/>
    <col min="10" max="10" width="3.875" style="144" customWidth="1"/>
    <col min="11" max="11" width="11" style="143" customWidth="1"/>
    <col min="12" max="12" width="3.875" style="144" customWidth="1"/>
    <col min="13" max="13" width="6" style="143" customWidth="1"/>
    <col min="14" max="14" width="3.875" style="144" customWidth="1"/>
    <col min="15" max="15" width="10.375" style="143" customWidth="1"/>
    <col min="16" max="16" width="3.875" style="144" customWidth="1"/>
    <col min="17" max="17" width="14" style="140" customWidth="1"/>
    <col min="18" max="18" width="9.25" style="136" customWidth="1"/>
    <col min="19" max="19" width="13.5" style="136" customWidth="1"/>
    <col min="20" max="21" width="11.125" style="136"/>
    <col min="22" max="16384" width="9" style="136"/>
  </cols>
  <sheetData>
    <row r="1" s="130" customFormat="1" ht="25.5" customHeight="1" spans="1:19">
      <c r="A1" s="145" t="s">
        <v>0</v>
      </c>
      <c r="B1" s="146"/>
      <c r="C1" s="146"/>
      <c r="D1" s="147"/>
      <c r="E1" s="148"/>
      <c r="F1" s="146"/>
      <c r="G1" s="146"/>
      <c r="H1" s="149"/>
      <c r="I1" s="146"/>
      <c r="J1" s="149"/>
      <c r="K1" s="146"/>
      <c r="L1" s="149"/>
      <c r="M1" s="146"/>
      <c r="N1" s="149"/>
      <c r="O1" s="146"/>
      <c r="P1" s="149"/>
      <c r="Q1" s="146"/>
      <c r="R1" s="146"/>
      <c r="S1" s="146"/>
    </row>
    <row r="2" s="131" customFormat="1" ht="12" spans="1:19">
      <c r="A2" s="150" t="s">
        <v>1</v>
      </c>
      <c r="B2" s="150"/>
      <c r="C2" s="150"/>
      <c r="D2" s="150"/>
      <c r="E2" s="150"/>
      <c r="F2" s="150"/>
      <c r="G2" s="150"/>
      <c r="H2" s="151"/>
      <c r="I2" s="180"/>
      <c r="J2" s="151"/>
      <c r="K2" s="180"/>
      <c r="L2" s="151"/>
      <c r="M2" s="180"/>
      <c r="N2" s="151"/>
      <c r="O2" s="180"/>
      <c r="P2" s="151"/>
      <c r="Q2" s="150" t="s">
        <v>2</v>
      </c>
      <c r="R2" s="184"/>
      <c r="S2" s="184"/>
    </row>
    <row r="3" s="132" customFormat="1" ht="20.25" customHeight="1" spans="1:19">
      <c r="A3" s="152" t="s">
        <v>3</v>
      </c>
      <c r="B3" s="12" t="s">
        <v>4</v>
      </c>
      <c r="C3" s="153" t="s">
        <v>5</v>
      </c>
      <c r="D3" s="23" t="s">
        <v>6</v>
      </c>
      <c r="E3" s="154" t="s">
        <v>7</v>
      </c>
      <c r="F3" s="153" t="s">
        <v>8</v>
      </c>
      <c r="G3" s="153" t="s">
        <v>9</v>
      </c>
      <c r="H3" s="155" t="s">
        <v>10</v>
      </c>
      <c r="I3" s="158"/>
      <c r="J3" s="181"/>
      <c r="K3" s="158"/>
      <c r="L3" s="181"/>
      <c r="M3" s="158"/>
      <c r="N3" s="181"/>
      <c r="O3" s="158"/>
      <c r="P3" s="181"/>
      <c r="Q3" s="158"/>
      <c r="R3" s="153" t="s">
        <v>11</v>
      </c>
      <c r="S3" s="38" t="s">
        <v>12</v>
      </c>
    </row>
    <row r="4" s="132" customFormat="1" ht="27" customHeight="1" spans="1:19">
      <c r="A4" s="156"/>
      <c r="B4" s="157"/>
      <c r="C4" s="158"/>
      <c r="D4" s="159"/>
      <c r="E4" s="160"/>
      <c r="F4" s="158"/>
      <c r="G4" s="158"/>
      <c r="H4" s="161" t="s">
        <v>13</v>
      </c>
      <c r="I4" s="182"/>
      <c r="J4" s="161" t="s">
        <v>14</v>
      </c>
      <c r="K4" s="182"/>
      <c r="L4" s="161" t="s">
        <v>15</v>
      </c>
      <c r="M4" s="182"/>
      <c r="N4" s="161" t="s">
        <v>16</v>
      </c>
      <c r="O4" s="182"/>
      <c r="P4" s="161" t="s">
        <v>17</v>
      </c>
      <c r="Q4" s="182"/>
      <c r="R4" s="158"/>
      <c r="S4" s="182"/>
    </row>
    <row r="5" s="132" customFormat="1" ht="26" customHeight="1" spans="1:19">
      <c r="A5" s="156"/>
      <c r="B5" s="157"/>
      <c r="C5" s="158"/>
      <c r="D5" s="159"/>
      <c r="E5" s="160"/>
      <c r="F5" s="158"/>
      <c r="G5" s="158"/>
      <c r="H5" s="155" t="s">
        <v>18</v>
      </c>
      <c r="I5" s="38" t="s">
        <v>19</v>
      </c>
      <c r="J5" s="155" t="s">
        <v>18</v>
      </c>
      <c r="K5" s="38" t="s">
        <v>19</v>
      </c>
      <c r="L5" s="155" t="s">
        <v>18</v>
      </c>
      <c r="M5" s="38" t="s">
        <v>19</v>
      </c>
      <c r="N5" s="155" t="s">
        <v>18</v>
      </c>
      <c r="O5" s="38" t="s">
        <v>19</v>
      </c>
      <c r="P5" s="155" t="s">
        <v>18</v>
      </c>
      <c r="Q5" s="38" t="s">
        <v>19</v>
      </c>
      <c r="R5" s="158"/>
      <c r="S5" s="182"/>
    </row>
    <row r="6" s="133" customFormat="1" ht="26" customHeight="1" spans="1:19">
      <c r="A6" s="152" t="s">
        <v>20</v>
      </c>
      <c r="B6" s="21">
        <v>25094</v>
      </c>
      <c r="C6" s="162">
        <v>245362.37</v>
      </c>
      <c r="D6" s="163">
        <v>1300</v>
      </c>
      <c r="E6" s="164">
        <v>0.035</v>
      </c>
      <c r="F6" s="162">
        <v>45.5</v>
      </c>
      <c r="G6" s="162">
        <v>11163988.35</v>
      </c>
      <c r="H6" s="165">
        <v>0.35</v>
      </c>
      <c r="I6" s="183">
        <v>3907396.49</v>
      </c>
      <c r="J6" s="165">
        <v>0.3</v>
      </c>
      <c r="K6" s="183">
        <v>3349196.79</v>
      </c>
      <c r="L6" s="165">
        <v>0</v>
      </c>
      <c r="M6" s="183">
        <v>0</v>
      </c>
      <c r="N6" s="165">
        <v>0.05</v>
      </c>
      <c r="O6" s="183">
        <v>558198.28</v>
      </c>
      <c r="P6" s="165">
        <v>0.3</v>
      </c>
      <c r="Q6" s="183">
        <v>3349196.79</v>
      </c>
      <c r="R6" s="162">
        <f>Q6</f>
        <v>3349196.79</v>
      </c>
      <c r="S6" s="183">
        <f>G6-R6</f>
        <v>7814791.56</v>
      </c>
    </row>
    <row r="7" s="134" customFormat="1" ht="39.95" customHeight="1" spans="1:21">
      <c r="A7" s="166" t="s">
        <v>21</v>
      </c>
      <c r="B7" s="167">
        <v>133</v>
      </c>
      <c r="C7" s="168">
        <v>76640.78</v>
      </c>
      <c r="D7" s="162">
        <v>1200</v>
      </c>
      <c r="E7" s="168" t="s">
        <v>22</v>
      </c>
      <c r="F7" s="168" t="s">
        <v>22</v>
      </c>
      <c r="G7" s="168">
        <v>2033425.26</v>
      </c>
      <c r="H7" s="165">
        <v>0</v>
      </c>
      <c r="I7" s="163">
        <f>G7*H7</f>
        <v>0</v>
      </c>
      <c r="J7" s="165">
        <v>0</v>
      </c>
      <c r="K7" s="163">
        <f>G7*J7</f>
        <v>0</v>
      </c>
      <c r="L7" s="165">
        <v>0</v>
      </c>
      <c r="M7" s="163">
        <f>G7*L7</f>
        <v>0</v>
      </c>
      <c r="N7" s="165">
        <v>0.7</v>
      </c>
      <c r="O7" s="163">
        <v>1423397.69</v>
      </c>
      <c r="P7" s="165">
        <v>0.3</v>
      </c>
      <c r="Q7" s="163">
        <v>610027.57</v>
      </c>
      <c r="R7" s="163">
        <f>Q7</f>
        <v>610027.57</v>
      </c>
      <c r="S7" s="163">
        <f>G7-Q7</f>
        <v>1423397.69</v>
      </c>
      <c r="T7" s="132"/>
      <c r="U7" s="132"/>
    </row>
    <row r="8" s="134" customFormat="1" ht="39.95" customHeight="1" spans="1:19">
      <c r="A8" s="166" t="s">
        <v>23</v>
      </c>
      <c r="B8" s="167">
        <f>SUM(B6:B7)</f>
        <v>25227</v>
      </c>
      <c r="C8" s="169">
        <f>SUM(C6:C7)</f>
        <v>322003.15</v>
      </c>
      <c r="D8" s="170"/>
      <c r="E8" s="171"/>
      <c r="F8" s="169"/>
      <c r="G8" s="169">
        <f>SUM(G6:G7)</f>
        <v>13197413.61</v>
      </c>
      <c r="H8" s="172"/>
      <c r="I8" s="169">
        <f>SUM(I6:I7)</f>
        <v>3907396.49</v>
      </c>
      <c r="J8" s="172"/>
      <c r="K8" s="169">
        <f>SUM(K6:K7)</f>
        <v>3349196.79</v>
      </c>
      <c r="L8" s="172"/>
      <c r="M8" s="169">
        <f>SUM(M6:M7)</f>
        <v>0</v>
      </c>
      <c r="N8" s="172"/>
      <c r="O8" s="169">
        <f>SUM(O6:O7)</f>
        <v>1981595.97</v>
      </c>
      <c r="P8" s="172"/>
      <c r="Q8" s="169">
        <f>SUM(Q6:Q7)</f>
        <v>3959224.36</v>
      </c>
      <c r="R8" s="169">
        <f>SUM(R6:R7)</f>
        <v>3959224.36</v>
      </c>
      <c r="S8" s="169">
        <f>SUM(S6:S7)</f>
        <v>9238189.25</v>
      </c>
    </row>
    <row r="9" s="135" customFormat="1" ht="25" customHeight="1" spans="1:20">
      <c r="A9" s="173" t="s">
        <v>24</v>
      </c>
      <c r="B9" s="174"/>
      <c r="C9" s="174"/>
      <c r="D9" s="175"/>
      <c r="E9" s="176"/>
      <c r="F9" s="174"/>
      <c r="G9" s="174"/>
      <c r="H9" s="177"/>
      <c r="I9" s="174"/>
      <c r="J9" s="177"/>
      <c r="K9" s="174"/>
      <c r="L9" s="177"/>
      <c r="M9" s="174"/>
      <c r="N9" s="177"/>
      <c r="O9" s="174"/>
      <c r="P9" s="177"/>
      <c r="Q9" s="174"/>
      <c r="R9" s="174"/>
      <c r="S9" s="174"/>
      <c r="T9" s="185"/>
    </row>
    <row r="10" s="136" customFormat="1" spans="1:18">
      <c r="A10" s="137"/>
      <c r="B10" s="138"/>
      <c r="C10" s="139"/>
      <c r="D10" s="140"/>
      <c r="E10" s="141"/>
      <c r="F10" s="139"/>
      <c r="G10" s="178"/>
      <c r="H10" s="179"/>
      <c r="I10" s="143"/>
      <c r="J10" s="144"/>
      <c r="K10" s="143"/>
      <c r="L10" s="144"/>
      <c r="M10" s="143"/>
      <c r="N10" s="144"/>
      <c r="O10" s="143"/>
      <c r="P10" s="144"/>
      <c r="Q10" s="140"/>
      <c r="R10" s="186"/>
    </row>
  </sheetData>
  <mergeCells count="19">
    <mergeCell ref="A1:S1"/>
    <mergeCell ref="A2:G2"/>
    <mergeCell ref="Q2:S2"/>
    <mergeCell ref="H3:Q3"/>
    <mergeCell ref="H4:I4"/>
    <mergeCell ref="J4:K4"/>
    <mergeCell ref="L4:M4"/>
    <mergeCell ref="N4:O4"/>
    <mergeCell ref="P4:Q4"/>
    <mergeCell ref="A9:S9"/>
    <mergeCell ref="A3:A5"/>
    <mergeCell ref="B3:B5"/>
    <mergeCell ref="C3:C5"/>
    <mergeCell ref="D3:D5"/>
    <mergeCell ref="E3:E5"/>
    <mergeCell ref="F3:F5"/>
    <mergeCell ref="G3:G5"/>
    <mergeCell ref="R3:R5"/>
    <mergeCell ref="S3:S5"/>
  </mergeCells>
  <printOptions horizontalCentered="1"/>
  <pageMargins left="0" right="0" top="0" bottom="0" header="0" footer="0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B621"/>
  <sheetViews>
    <sheetView workbookViewId="0">
      <pane ySplit="2" topLeftCell="A607" activePane="bottomLeft" state="frozen"/>
      <selection/>
      <selection pane="bottomLeft" activeCell="C2" sqref="C$1:C$1048576"/>
    </sheetView>
  </sheetViews>
  <sheetFormatPr defaultColWidth="9" defaultRowHeight="13.5"/>
  <cols>
    <col min="1" max="1" width="4.75833333333333" style="56" customWidth="1"/>
    <col min="2" max="2" width="6.50833333333333" style="56" customWidth="1"/>
    <col min="3" max="3" width="3.875" style="56" hidden="1" customWidth="1"/>
    <col min="4" max="4" width="9" style="56" customWidth="1"/>
    <col min="5" max="5" width="9.875" style="56" customWidth="1"/>
    <col min="6" max="6" width="8.50833333333333" style="57" customWidth="1"/>
    <col min="7" max="7" width="11.7583333333333" style="58" customWidth="1"/>
    <col min="8" max="8" width="9.375" style="59" customWidth="1"/>
    <col min="9" max="9" width="12.125" style="59" customWidth="1"/>
    <col min="10" max="10" width="8.75" style="56" hidden="1" customWidth="1"/>
    <col min="11" max="11" width="9" style="56" hidden="1" customWidth="1"/>
    <col min="12" max="12" width="9" style="59" hidden="1" customWidth="1"/>
    <col min="13" max="13" width="6.75" style="56" hidden="1" customWidth="1"/>
    <col min="14" max="14" width="8.375" style="56" customWidth="1"/>
    <col min="15" max="15" width="9.25" style="56" customWidth="1"/>
    <col min="16" max="16" width="10.125" style="56" customWidth="1"/>
    <col min="17" max="17" width="5.875" style="56" customWidth="1"/>
    <col min="18" max="18" width="9.25833333333333" style="60" customWidth="1"/>
    <col min="19" max="19" width="6.25833333333333" style="61" customWidth="1"/>
    <col min="20" max="20" width="11.375" style="61" customWidth="1"/>
    <col min="21" max="21" width="6.375" style="61" customWidth="1"/>
    <col min="22" max="22" width="10.75" style="61" customWidth="1"/>
    <col min="23" max="23" width="10.625" style="61" customWidth="1"/>
    <col min="24" max="24" width="9.75833333333333" style="56" customWidth="1"/>
    <col min="25" max="25" width="9.25833333333333" style="56" customWidth="1"/>
    <col min="26" max="27" width="9.00833333333333" style="56" customWidth="1"/>
    <col min="28" max="28" width="9" style="56" customWidth="1"/>
    <col min="29" max="16384" width="9" style="62"/>
  </cols>
  <sheetData>
    <row r="1" ht="18.75" spans="1:28">
      <c r="A1" s="63" t="s">
        <v>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</row>
    <row r="2" s="54" customFormat="1" ht="33.75" spans="1:28">
      <c r="A2" s="21" t="s">
        <v>26</v>
      </c>
      <c r="B2" s="15" t="s">
        <v>27</v>
      </c>
      <c r="C2" s="15" t="s">
        <v>28</v>
      </c>
      <c r="D2" s="15" t="s">
        <v>29</v>
      </c>
      <c r="E2" s="15" t="s">
        <v>30</v>
      </c>
      <c r="F2" s="64" t="s">
        <v>31</v>
      </c>
      <c r="G2" s="64" t="s">
        <v>32</v>
      </c>
      <c r="H2" s="16" t="s">
        <v>33</v>
      </c>
      <c r="I2" s="16" t="s">
        <v>34</v>
      </c>
      <c r="J2" s="64" t="s">
        <v>35</v>
      </c>
      <c r="K2" s="64" t="s">
        <v>36</v>
      </c>
      <c r="L2" s="16" t="s">
        <v>30</v>
      </c>
      <c r="M2" s="16" t="s">
        <v>37</v>
      </c>
      <c r="N2" s="25" t="s">
        <v>38</v>
      </c>
      <c r="O2" s="31" t="s">
        <v>39</v>
      </c>
      <c r="P2" s="31" t="s">
        <v>40</v>
      </c>
      <c r="Q2" s="76" t="s">
        <v>41</v>
      </c>
      <c r="R2" s="25" t="s">
        <v>42</v>
      </c>
      <c r="S2" s="25" t="s">
        <v>43</v>
      </c>
      <c r="T2" s="25" t="s">
        <v>44</v>
      </c>
      <c r="U2" s="25" t="s">
        <v>45</v>
      </c>
      <c r="V2" s="25" t="s">
        <v>46</v>
      </c>
      <c r="W2" s="77" t="s">
        <v>47</v>
      </c>
      <c r="X2" s="16" t="s">
        <v>48</v>
      </c>
      <c r="Y2" s="16" t="s">
        <v>49</v>
      </c>
      <c r="Z2" s="16" t="s">
        <v>50</v>
      </c>
      <c r="AA2" s="16" t="s">
        <v>51</v>
      </c>
      <c r="AB2" s="16" t="s">
        <v>52</v>
      </c>
    </row>
    <row r="3" s="3" customFormat="1" ht="45" spans="1:28">
      <c r="A3" s="65">
        <v>1</v>
      </c>
      <c r="B3" s="66" t="s">
        <v>53</v>
      </c>
      <c r="C3" s="66" t="s">
        <v>54</v>
      </c>
      <c r="D3" s="66" t="s">
        <v>55</v>
      </c>
      <c r="E3" s="67" t="s">
        <v>56</v>
      </c>
      <c r="F3" s="67" t="s">
        <v>57</v>
      </c>
      <c r="G3" s="67" t="s">
        <v>58</v>
      </c>
      <c r="H3" s="68" t="s">
        <v>59</v>
      </c>
      <c r="I3" s="68" t="s">
        <v>60</v>
      </c>
      <c r="J3" s="66" t="s">
        <v>61</v>
      </c>
      <c r="K3" s="66" t="s">
        <v>62</v>
      </c>
      <c r="L3" s="67" t="s">
        <v>56</v>
      </c>
      <c r="M3" s="66" t="s">
        <v>63</v>
      </c>
      <c r="N3" s="73">
        <v>1300</v>
      </c>
      <c r="O3" s="74">
        <v>45473</v>
      </c>
      <c r="P3" s="74">
        <v>45626</v>
      </c>
      <c r="Q3" s="66">
        <v>94</v>
      </c>
      <c r="R3" s="73">
        <v>109.41</v>
      </c>
      <c r="S3" s="73">
        <v>45.5</v>
      </c>
      <c r="T3" s="73">
        <f t="shared" ref="T3:T20" si="0">S3*R3</f>
        <v>4978.155</v>
      </c>
      <c r="U3" s="73">
        <v>13.65</v>
      </c>
      <c r="V3" s="73">
        <f t="shared" ref="V3:V20" si="1">R3*U3</f>
        <v>1493.4465</v>
      </c>
      <c r="W3" s="73">
        <f t="shared" ref="W3:W20" si="2">T3-V3</f>
        <v>3484.7085</v>
      </c>
      <c r="X3" s="66" t="s">
        <v>64</v>
      </c>
      <c r="Y3" s="66">
        <v>1493.5</v>
      </c>
      <c r="Z3" s="79" t="s">
        <v>65</v>
      </c>
      <c r="AA3" s="66">
        <v>55021000</v>
      </c>
      <c r="AB3" s="66"/>
    </row>
    <row r="4" s="3" customFormat="1" ht="33.75" spans="1:28">
      <c r="A4" s="65">
        <v>2</v>
      </c>
      <c r="B4" s="15" t="s">
        <v>53</v>
      </c>
      <c r="C4" s="15" t="s">
        <v>54</v>
      </c>
      <c r="D4" s="15"/>
      <c r="E4" s="16" t="s">
        <v>66</v>
      </c>
      <c r="F4" s="16" t="s">
        <v>67</v>
      </c>
      <c r="G4" s="16" t="s">
        <v>68</v>
      </c>
      <c r="H4" s="16" t="s">
        <v>69</v>
      </c>
      <c r="I4" s="16" t="s">
        <v>70</v>
      </c>
      <c r="J4" s="15" t="s">
        <v>71</v>
      </c>
      <c r="K4" s="15" t="s">
        <v>72</v>
      </c>
      <c r="L4" s="16" t="s">
        <v>66</v>
      </c>
      <c r="M4" s="15" t="s">
        <v>73</v>
      </c>
      <c r="N4" s="25">
        <v>1300</v>
      </c>
      <c r="O4" s="30">
        <v>45473</v>
      </c>
      <c r="P4" s="30">
        <v>45626</v>
      </c>
      <c r="Q4" s="15">
        <v>1</v>
      </c>
      <c r="R4" s="25">
        <v>320</v>
      </c>
      <c r="S4" s="25">
        <v>45.5</v>
      </c>
      <c r="T4" s="25">
        <f t="shared" si="0"/>
        <v>14560</v>
      </c>
      <c r="U4" s="25">
        <v>13.65</v>
      </c>
      <c r="V4" s="25">
        <f t="shared" si="1"/>
        <v>4368</v>
      </c>
      <c r="W4" s="25">
        <f t="shared" si="2"/>
        <v>10192</v>
      </c>
      <c r="X4" s="15" t="s">
        <v>64</v>
      </c>
      <c r="Y4" s="15">
        <v>42059.8</v>
      </c>
      <c r="Z4" s="80" t="s">
        <v>65</v>
      </c>
      <c r="AA4" s="15">
        <v>55025000</v>
      </c>
      <c r="AB4" s="15"/>
    </row>
    <row r="5" s="3" customFormat="1" ht="33.75" spans="1:28">
      <c r="A5" s="65">
        <v>3</v>
      </c>
      <c r="B5" s="15" t="s">
        <v>53</v>
      </c>
      <c r="C5" s="15" t="s">
        <v>54</v>
      </c>
      <c r="D5" s="15"/>
      <c r="E5" s="16" t="s">
        <v>74</v>
      </c>
      <c r="F5" s="16" t="s">
        <v>75</v>
      </c>
      <c r="G5" s="16" t="s">
        <v>76</v>
      </c>
      <c r="H5" s="16" t="s">
        <v>77</v>
      </c>
      <c r="I5" s="16" t="s">
        <v>78</v>
      </c>
      <c r="J5" s="15" t="s">
        <v>79</v>
      </c>
      <c r="K5" s="15" t="s">
        <v>80</v>
      </c>
      <c r="L5" s="16" t="s">
        <v>74</v>
      </c>
      <c r="M5" s="15" t="s">
        <v>81</v>
      </c>
      <c r="N5" s="25">
        <v>1300</v>
      </c>
      <c r="O5" s="30">
        <v>45473</v>
      </c>
      <c r="P5" s="30">
        <v>45626</v>
      </c>
      <c r="Q5" s="15">
        <v>1</v>
      </c>
      <c r="R5" s="25">
        <v>152</v>
      </c>
      <c r="S5" s="25">
        <v>45.5</v>
      </c>
      <c r="T5" s="25">
        <f t="shared" si="0"/>
        <v>6916</v>
      </c>
      <c r="U5" s="25">
        <v>13.65</v>
      </c>
      <c r="V5" s="25">
        <f t="shared" si="1"/>
        <v>2074.8</v>
      </c>
      <c r="W5" s="25">
        <f t="shared" si="2"/>
        <v>4841.2</v>
      </c>
      <c r="X5" s="15" t="s">
        <v>64</v>
      </c>
      <c r="Y5" s="15">
        <v>42059.8</v>
      </c>
      <c r="Z5" s="80" t="s">
        <v>65</v>
      </c>
      <c r="AA5" s="15">
        <v>55025000</v>
      </c>
      <c r="AB5" s="15"/>
    </row>
    <row r="6" s="3" customFormat="1" ht="33.75" spans="1:28">
      <c r="A6" s="65">
        <v>4</v>
      </c>
      <c r="B6" s="15" t="s">
        <v>53</v>
      </c>
      <c r="C6" s="15" t="s">
        <v>54</v>
      </c>
      <c r="D6" s="15"/>
      <c r="E6" s="16" t="s">
        <v>82</v>
      </c>
      <c r="F6" s="16" t="s">
        <v>83</v>
      </c>
      <c r="G6" s="16" t="s">
        <v>84</v>
      </c>
      <c r="H6" s="16" t="s">
        <v>85</v>
      </c>
      <c r="I6" s="16" t="s">
        <v>86</v>
      </c>
      <c r="J6" s="15" t="s">
        <v>87</v>
      </c>
      <c r="K6" s="15" t="s">
        <v>88</v>
      </c>
      <c r="L6" s="16" t="s">
        <v>82</v>
      </c>
      <c r="M6" s="15" t="s">
        <v>89</v>
      </c>
      <c r="N6" s="25">
        <v>1300</v>
      </c>
      <c r="O6" s="30">
        <v>45473</v>
      </c>
      <c r="P6" s="30">
        <v>45626</v>
      </c>
      <c r="Q6" s="15">
        <v>1</v>
      </c>
      <c r="R6" s="25">
        <v>435</v>
      </c>
      <c r="S6" s="25">
        <v>45.5</v>
      </c>
      <c r="T6" s="25">
        <f t="shared" si="0"/>
        <v>19792.5</v>
      </c>
      <c r="U6" s="25">
        <v>13.65</v>
      </c>
      <c r="V6" s="25">
        <f t="shared" si="1"/>
        <v>5937.75</v>
      </c>
      <c r="W6" s="25">
        <f t="shared" si="2"/>
        <v>13854.75</v>
      </c>
      <c r="X6" s="15" t="s">
        <v>64</v>
      </c>
      <c r="Y6" s="15">
        <v>42059.8</v>
      </c>
      <c r="Z6" s="80" t="s">
        <v>65</v>
      </c>
      <c r="AA6" s="15">
        <v>55025000</v>
      </c>
      <c r="AB6" s="15"/>
    </row>
    <row r="7" s="3" customFormat="1" ht="33.75" spans="1:28">
      <c r="A7" s="65">
        <v>5</v>
      </c>
      <c r="B7" s="15" t="s">
        <v>53</v>
      </c>
      <c r="C7" s="15" t="s">
        <v>54</v>
      </c>
      <c r="D7" s="15"/>
      <c r="E7" s="16" t="s">
        <v>90</v>
      </c>
      <c r="F7" s="16" t="s">
        <v>91</v>
      </c>
      <c r="G7" s="16" t="s">
        <v>84</v>
      </c>
      <c r="H7" s="16" t="s">
        <v>92</v>
      </c>
      <c r="I7" s="16" t="s">
        <v>93</v>
      </c>
      <c r="J7" s="15" t="s">
        <v>94</v>
      </c>
      <c r="K7" s="15" t="s">
        <v>95</v>
      </c>
      <c r="L7" s="16" t="s">
        <v>90</v>
      </c>
      <c r="M7" s="15" t="s">
        <v>96</v>
      </c>
      <c r="N7" s="25">
        <v>1300</v>
      </c>
      <c r="O7" s="30">
        <v>45473</v>
      </c>
      <c r="P7" s="30">
        <v>45626</v>
      </c>
      <c r="Q7" s="15">
        <v>1</v>
      </c>
      <c r="R7" s="25">
        <v>447</v>
      </c>
      <c r="S7" s="25">
        <v>45.5</v>
      </c>
      <c r="T7" s="25">
        <f t="shared" si="0"/>
        <v>20338.5</v>
      </c>
      <c r="U7" s="25">
        <v>13.65</v>
      </c>
      <c r="V7" s="25">
        <f t="shared" si="1"/>
        <v>6101.55</v>
      </c>
      <c r="W7" s="25">
        <f t="shared" si="2"/>
        <v>14236.95</v>
      </c>
      <c r="X7" s="15" t="s">
        <v>64</v>
      </c>
      <c r="Y7" s="15">
        <v>42059.8</v>
      </c>
      <c r="Z7" s="80" t="s">
        <v>65</v>
      </c>
      <c r="AA7" s="15">
        <v>55025000</v>
      </c>
      <c r="AB7" s="15"/>
    </row>
    <row r="8" s="3" customFormat="1" ht="33.75" spans="1:28">
      <c r="A8" s="65">
        <v>6</v>
      </c>
      <c r="B8" s="15" t="s">
        <v>53</v>
      </c>
      <c r="C8" s="15" t="s">
        <v>54</v>
      </c>
      <c r="D8" s="15"/>
      <c r="E8" s="16" t="s">
        <v>97</v>
      </c>
      <c r="F8" s="16" t="s">
        <v>98</v>
      </c>
      <c r="G8" s="16" t="s">
        <v>99</v>
      </c>
      <c r="H8" s="16" t="s">
        <v>100</v>
      </c>
      <c r="I8" s="16" t="s">
        <v>101</v>
      </c>
      <c r="J8" s="15" t="s">
        <v>102</v>
      </c>
      <c r="K8" s="15" t="s">
        <v>103</v>
      </c>
      <c r="L8" s="16" t="s">
        <v>97</v>
      </c>
      <c r="M8" s="15" t="s">
        <v>104</v>
      </c>
      <c r="N8" s="25">
        <v>1300</v>
      </c>
      <c r="O8" s="30">
        <v>45473</v>
      </c>
      <c r="P8" s="30">
        <v>45626</v>
      </c>
      <c r="Q8" s="15">
        <v>1</v>
      </c>
      <c r="R8" s="25">
        <v>70</v>
      </c>
      <c r="S8" s="25">
        <v>45.5</v>
      </c>
      <c r="T8" s="25">
        <f t="shared" si="0"/>
        <v>3185</v>
      </c>
      <c r="U8" s="25">
        <v>13.65</v>
      </c>
      <c r="V8" s="25">
        <f t="shared" si="1"/>
        <v>955.5</v>
      </c>
      <c r="W8" s="25">
        <f t="shared" si="2"/>
        <v>2229.5</v>
      </c>
      <c r="X8" s="15" t="s">
        <v>64</v>
      </c>
      <c r="Y8" s="15">
        <v>42059.8</v>
      </c>
      <c r="Z8" s="80" t="s">
        <v>65</v>
      </c>
      <c r="AA8" s="15">
        <v>55025000</v>
      </c>
      <c r="AB8" s="15"/>
    </row>
    <row r="9" s="3" customFormat="1" ht="33.75" spans="1:28">
      <c r="A9" s="65">
        <v>7</v>
      </c>
      <c r="B9" s="15" t="s">
        <v>53</v>
      </c>
      <c r="C9" s="15" t="s">
        <v>54</v>
      </c>
      <c r="D9" s="15"/>
      <c r="E9" s="16" t="s">
        <v>105</v>
      </c>
      <c r="F9" s="16" t="s">
        <v>106</v>
      </c>
      <c r="G9" s="16" t="s">
        <v>107</v>
      </c>
      <c r="H9" s="16" t="s">
        <v>108</v>
      </c>
      <c r="I9" s="16" t="s">
        <v>109</v>
      </c>
      <c r="J9" s="15" t="s">
        <v>110</v>
      </c>
      <c r="K9" s="15" t="s">
        <v>111</v>
      </c>
      <c r="L9" s="16" t="s">
        <v>105</v>
      </c>
      <c r="M9" s="15" t="s">
        <v>112</v>
      </c>
      <c r="N9" s="25">
        <v>1300</v>
      </c>
      <c r="O9" s="30">
        <v>45473</v>
      </c>
      <c r="P9" s="30">
        <v>45626</v>
      </c>
      <c r="Q9" s="15">
        <v>1</v>
      </c>
      <c r="R9" s="25">
        <v>450</v>
      </c>
      <c r="S9" s="25">
        <v>45.5</v>
      </c>
      <c r="T9" s="25">
        <f t="shared" si="0"/>
        <v>20475</v>
      </c>
      <c r="U9" s="25">
        <v>13.65</v>
      </c>
      <c r="V9" s="25">
        <f t="shared" si="1"/>
        <v>6142.5</v>
      </c>
      <c r="W9" s="25">
        <f t="shared" si="2"/>
        <v>14332.5</v>
      </c>
      <c r="X9" s="15" t="s">
        <v>64</v>
      </c>
      <c r="Y9" s="15">
        <v>42059.8</v>
      </c>
      <c r="Z9" s="80" t="s">
        <v>65</v>
      </c>
      <c r="AA9" s="15">
        <v>55025000</v>
      </c>
      <c r="AB9" s="15"/>
    </row>
    <row r="10" s="3" customFormat="1" ht="33.75" spans="1:28">
      <c r="A10" s="65">
        <v>8</v>
      </c>
      <c r="B10" s="15" t="s">
        <v>53</v>
      </c>
      <c r="C10" s="15" t="s">
        <v>54</v>
      </c>
      <c r="D10" s="15"/>
      <c r="E10" s="16" t="s">
        <v>113</v>
      </c>
      <c r="F10" s="16" t="s">
        <v>114</v>
      </c>
      <c r="G10" s="16" t="s">
        <v>115</v>
      </c>
      <c r="H10" s="16" t="s">
        <v>116</v>
      </c>
      <c r="I10" s="16" t="s">
        <v>117</v>
      </c>
      <c r="J10" s="15" t="s">
        <v>118</v>
      </c>
      <c r="K10" s="15" t="s">
        <v>119</v>
      </c>
      <c r="L10" s="16" t="s">
        <v>113</v>
      </c>
      <c r="M10" s="15" t="s">
        <v>120</v>
      </c>
      <c r="N10" s="25">
        <v>1300</v>
      </c>
      <c r="O10" s="30">
        <v>45473</v>
      </c>
      <c r="P10" s="30">
        <v>45626</v>
      </c>
      <c r="Q10" s="15">
        <v>1</v>
      </c>
      <c r="R10" s="25">
        <v>300</v>
      </c>
      <c r="S10" s="25">
        <v>45.5</v>
      </c>
      <c r="T10" s="25">
        <f t="shared" si="0"/>
        <v>13650</v>
      </c>
      <c r="U10" s="25">
        <v>13.65</v>
      </c>
      <c r="V10" s="25">
        <f t="shared" si="1"/>
        <v>4095</v>
      </c>
      <c r="W10" s="25">
        <f t="shared" si="2"/>
        <v>9555</v>
      </c>
      <c r="X10" s="15" t="s">
        <v>64</v>
      </c>
      <c r="Y10" s="15">
        <v>42059.8</v>
      </c>
      <c r="Z10" s="80" t="s">
        <v>65</v>
      </c>
      <c r="AA10" s="15">
        <v>55025000</v>
      </c>
      <c r="AB10" s="15"/>
    </row>
    <row r="11" s="3" customFormat="1" ht="33.75" spans="1:28">
      <c r="A11" s="65">
        <v>9</v>
      </c>
      <c r="B11" s="15" t="s">
        <v>53</v>
      </c>
      <c r="C11" s="15" t="s">
        <v>54</v>
      </c>
      <c r="D11" s="15"/>
      <c r="E11" s="16" t="s">
        <v>121</v>
      </c>
      <c r="F11" s="16" t="s">
        <v>122</v>
      </c>
      <c r="G11" s="16" t="s">
        <v>76</v>
      </c>
      <c r="H11" s="16" t="s">
        <v>123</v>
      </c>
      <c r="I11" s="16" t="s">
        <v>124</v>
      </c>
      <c r="J11" s="15" t="s">
        <v>125</v>
      </c>
      <c r="K11" s="15" t="s">
        <v>126</v>
      </c>
      <c r="L11" s="16" t="s">
        <v>121</v>
      </c>
      <c r="M11" s="15" t="s">
        <v>127</v>
      </c>
      <c r="N11" s="25">
        <v>1300</v>
      </c>
      <c r="O11" s="30">
        <v>45473</v>
      </c>
      <c r="P11" s="30">
        <v>45626</v>
      </c>
      <c r="Q11" s="15">
        <v>1</v>
      </c>
      <c r="R11" s="25">
        <v>307.3</v>
      </c>
      <c r="S11" s="25">
        <v>45.5</v>
      </c>
      <c r="T11" s="25">
        <f t="shared" si="0"/>
        <v>13982.15</v>
      </c>
      <c r="U11" s="25">
        <v>13.65</v>
      </c>
      <c r="V11" s="25">
        <f t="shared" si="1"/>
        <v>4194.645</v>
      </c>
      <c r="W11" s="25">
        <f t="shared" si="2"/>
        <v>9787.505</v>
      </c>
      <c r="X11" s="15" t="s">
        <v>64</v>
      </c>
      <c r="Y11" s="15">
        <v>42059.8</v>
      </c>
      <c r="Z11" s="80" t="s">
        <v>65</v>
      </c>
      <c r="AA11" s="15">
        <v>55025000</v>
      </c>
      <c r="AB11" s="15"/>
    </row>
    <row r="12" s="3" customFormat="1" ht="33.75" spans="1:28">
      <c r="A12" s="65">
        <v>10</v>
      </c>
      <c r="B12" s="15" t="s">
        <v>53</v>
      </c>
      <c r="C12" s="15" t="s">
        <v>54</v>
      </c>
      <c r="D12" s="15"/>
      <c r="E12" s="16" t="s">
        <v>128</v>
      </c>
      <c r="F12" s="16" t="s">
        <v>129</v>
      </c>
      <c r="G12" s="16" t="s">
        <v>76</v>
      </c>
      <c r="H12" s="16" t="s">
        <v>130</v>
      </c>
      <c r="I12" s="16" t="s">
        <v>131</v>
      </c>
      <c r="J12" s="15" t="s">
        <v>132</v>
      </c>
      <c r="K12" s="15" t="s">
        <v>133</v>
      </c>
      <c r="L12" s="16" t="s">
        <v>128</v>
      </c>
      <c r="M12" s="15" t="s">
        <v>134</v>
      </c>
      <c r="N12" s="25">
        <v>1300</v>
      </c>
      <c r="O12" s="30">
        <v>45473</v>
      </c>
      <c r="P12" s="30">
        <v>45626</v>
      </c>
      <c r="Q12" s="15">
        <v>1</v>
      </c>
      <c r="R12" s="25">
        <v>250</v>
      </c>
      <c r="S12" s="25">
        <v>45.5</v>
      </c>
      <c r="T12" s="25">
        <f t="shared" si="0"/>
        <v>11375</v>
      </c>
      <c r="U12" s="25">
        <v>13.65</v>
      </c>
      <c r="V12" s="25">
        <f t="shared" si="1"/>
        <v>3412.5</v>
      </c>
      <c r="W12" s="25">
        <f t="shared" si="2"/>
        <v>7962.5</v>
      </c>
      <c r="X12" s="15" t="s">
        <v>64</v>
      </c>
      <c r="Y12" s="15">
        <v>42059.8</v>
      </c>
      <c r="Z12" s="80" t="s">
        <v>65</v>
      </c>
      <c r="AA12" s="15">
        <v>55025000</v>
      </c>
      <c r="AB12" s="15"/>
    </row>
    <row r="13" s="3" customFormat="1" ht="33.75" spans="1:28">
      <c r="A13" s="65">
        <v>11</v>
      </c>
      <c r="B13" s="15" t="s">
        <v>53</v>
      </c>
      <c r="C13" s="15" t="s">
        <v>54</v>
      </c>
      <c r="D13" s="15"/>
      <c r="E13" s="16" t="s">
        <v>135</v>
      </c>
      <c r="F13" s="16" t="s">
        <v>136</v>
      </c>
      <c r="G13" s="16" t="s">
        <v>137</v>
      </c>
      <c r="H13" s="16" t="s">
        <v>138</v>
      </c>
      <c r="I13" s="16" t="s">
        <v>139</v>
      </c>
      <c r="J13" s="15" t="s">
        <v>140</v>
      </c>
      <c r="K13" s="15" t="s">
        <v>141</v>
      </c>
      <c r="L13" s="16" t="s">
        <v>135</v>
      </c>
      <c r="M13" s="15" t="s">
        <v>142</v>
      </c>
      <c r="N13" s="25">
        <v>1300</v>
      </c>
      <c r="O13" s="30">
        <v>45473</v>
      </c>
      <c r="P13" s="30">
        <v>45626</v>
      </c>
      <c r="Q13" s="15">
        <v>1</v>
      </c>
      <c r="R13" s="25">
        <v>140</v>
      </c>
      <c r="S13" s="25">
        <v>45.5</v>
      </c>
      <c r="T13" s="25">
        <f t="shared" si="0"/>
        <v>6370</v>
      </c>
      <c r="U13" s="25">
        <v>13.65</v>
      </c>
      <c r="V13" s="25">
        <f t="shared" si="1"/>
        <v>1911</v>
      </c>
      <c r="W13" s="25">
        <f t="shared" si="2"/>
        <v>4459</v>
      </c>
      <c r="X13" s="15" t="s">
        <v>64</v>
      </c>
      <c r="Y13" s="15">
        <v>42059.8</v>
      </c>
      <c r="Z13" s="80" t="s">
        <v>65</v>
      </c>
      <c r="AA13" s="15">
        <v>55025000</v>
      </c>
      <c r="AB13" s="15"/>
    </row>
    <row r="14" s="3" customFormat="1" ht="33.75" spans="1:28">
      <c r="A14" s="65">
        <v>12</v>
      </c>
      <c r="B14" s="15" t="s">
        <v>53</v>
      </c>
      <c r="C14" s="15" t="s">
        <v>54</v>
      </c>
      <c r="D14" s="15"/>
      <c r="E14" s="16" t="s">
        <v>143</v>
      </c>
      <c r="F14" s="16" t="s">
        <v>144</v>
      </c>
      <c r="G14" s="16" t="s">
        <v>145</v>
      </c>
      <c r="H14" s="16" t="s">
        <v>146</v>
      </c>
      <c r="I14" s="16" t="s">
        <v>147</v>
      </c>
      <c r="J14" s="15" t="s">
        <v>148</v>
      </c>
      <c r="K14" s="15" t="s">
        <v>149</v>
      </c>
      <c r="L14" s="16" t="s">
        <v>143</v>
      </c>
      <c r="M14" s="15" t="s">
        <v>150</v>
      </c>
      <c r="N14" s="25">
        <v>1300</v>
      </c>
      <c r="O14" s="30">
        <v>45473</v>
      </c>
      <c r="P14" s="30">
        <v>45626</v>
      </c>
      <c r="Q14" s="15">
        <v>1</v>
      </c>
      <c r="R14" s="25">
        <v>50</v>
      </c>
      <c r="S14" s="25">
        <v>45.5</v>
      </c>
      <c r="T14" s="25">
        <f t="shared" si="0"/>
        <v>2275</v>
      </c>
      <c r="U14" s="25">
        <v>13.65</v>
      </c>
      <c r="V14" s="25">
        <f t="shared" si="1"/>
        <v>682.5</v>
      </c>
      <c r="W14" s="25">
        <f t="shared" si="2"/>
        <v>1592.5</v>
      </c>
      <c r="X14" s="15" t="s">
        <v>64</v>
      </c>
      <c r="Y14" s="15">
        <v>42059.8</v>
      </c>
      <c r="Z14" s="80" t="s">
        <v>65</v>
      </c>
      <c r="AA14" s="15">
        <v>55025000</v>
      </c>
      <c r="AB14" s="15"/>
    </row>
    <row r="15" s="3" customFormat="1" ht="33.75" spans="1:28">
      <c r="A15" s="65">
        <v>13</v>
      </c>
      <c r="B15" s="15" t="s">
        <v>53</v>
      </c>
      <c r="C15" s="15" t="s">
        <v>54</v>
      </c>
      <c r="D15" s="15"/>
      <c r="E15" s="16" t="s">
        <v>151</v>
      </c>
      <c r="F15" s="16" t="s">
        <v>152</v>
      </c>
      <c r="G15" s="16" t="s">
        <v>153</v>
      </c>
      <c r="H15" s="16" t="s">
        <v>154</v>
      </c>
      <c r="I15" s="16" t="s">
        <v>155</v>
      </c>
      <c r="J15" s="15" t="s">
        <v>156</v>
      </c>
      <c r="K15" s="15" t="s">
        <v>157</v>
      </c>
      <c r="L15" s="16" t="s">
        <v>151</v>
      </c>
      <c r="M15" s="15" t="s">
        <v>158</v>
      </c>
      <c r="N15" s="25">
        <v>1300</v>
      </c>
      <c r="O15" s="30">
        <v>45473</v>
      </c>
      <c r="P15" s="30">
        <v>45626</v>
      </c>
      <c r="Q15" s="15">
        <v>1</v>
      </c>
      <c r="R15" s="25">
        <v>329</v>
      </c>
      <c r="S15" s="25">
        <v>45.5</v>
      </c>
      <c r="T15" s="25">
        <f t="shared" si="0"/>
        <v>14969.5</v>
      </c>
      <c r="U15" s="25">
        <v>13.65</v>
      </c>
      <c r="V15" s="25">
        <f t="shared" si="1"/>
        <v>4490.85</v>
      </c>
      <c r="W15" s="25">
        <f t="shared" si="2"/>
        <v>10478.65</v>
      </c>
      <c r="X15" s="15" t="s">
        <v>159</v>
      </c>
      <c r="Y15" s="15">
        <v>8858.85</v>
      </c>
      <c r="Z15" s="80" t="s">
        <v>152</v>
      </c>
      <c r="AA15" s="15">
        <v>67183720</v>
      </c>
      <c r="AB15" s="15"/>
    </row>
    <row r="16" s="3" customFormat="1" ht="45" spans="1:28">
      <c r="A16" s="65">
        <v>14</v>
      </c>
      <c r="B16" s="15" t="s">
        <v>53</v>
      </c>
      <c r="C16" s="15" t="s">
        <v>54</v>
      </c>
      <c r="D16" s="15"/>
      <c r="E16" s="16" t="s">
        <v>160</v>
      </c>
      <c r="F16" s="16" t="s">
        <v>161</v>
      </c>
      <c r="G16" s="16" t="s">
        <v>162</v>
      </c>
      <c r="H16" s="16" t="s">
        <v>100</v>
      </c>
      <c r="I16" s="16" t="s">
        <v>163</v>
      </c>
      <c r="J16" s="15" t="s">
        <v>164</v>
      </c>
      <c r="K16" s="15" t="s">
        <v>165</v>
      </c>
      <c r="L16" s="16" t="s">
        <v>160</v>
      </c>
      <c r="M16" s="15" t="s">
        <v>166</v>
      </c>
      <c r="N16" s="25">
        <v>1300</v>
      </c>
      <c r="O16" s="30">
        <v>45473</v>
      </c>
      <c r="P16" s="30">
        <v>45626</v>
      </c>
      <c r="Q16" s="15">
        <v>1</v>
      </c>
      <c r="R16" s="25">
        <v>638</v>
      </c>
      <c r="S16" s="25">
        <v>45.5</v>
      </c>
      <c r="T16" s="25">
        <f t="shared" si="0"/>
        <v>29029</v>
      </c>
      <c r="U16" s="25">
        <v>13.65</v>
      </c>
      <c r="V16" s="25">
        <f t="shared" si="1"/>
        <v>8708.7</v>
      </c>
      <c r="W16" s="25">
        <f t="shared" si="2"/>
        <v>20320.3</v>
      </c>
      <c r="X16" s="15" t="s">
        <v>167</v>
      </c>
      <c r="Y16" s="15">
        <v>9145.5</v>
      </c>
      <c r="Z16" s="80" t="s">
        <v>161</v>
      </c>
      <c r="AA16" s="15">
        <v>93263806</v>
      </c>
      <c r="AB16" s="15"/>
    </row>
    <row r="17" s="3" customFormat="1" ht="33.75" spans="1:28">
      <c r="A17" s="65">
        <v>15</v>
      </c>
      <c r="B17" s="15" t="s">
        <v>53</v>
      </c>
      <c r="C17" s="15" t="s">
        <v>54</v>
      </c>
      <c r="D17" s="15"/>
      <c r="E17" s="16" t="s">
        <v>168</v>
      </c>
      <c r="F17" s="16" t="s">
        <v>169</v>
      </c>
      <c r="G17" s="16" t="s">
        <v>170</v>
      </c>
      <c r="H17" s="16" t="s">
        <v>130</v>
      </c>
      <c r="I17" s="16" t="s">
        <v>171</v>
      </c>
      <c r="J17" s="15" t="s">
        <v>172</v>
      </c>
      <c r="K17" s="15" t="s">
        <v>173</v>
      </c>
      <c r="L17" s="16" t="s">
        <v>168</v>
      </c>
      <c r="M17" s="15" t="s">
        <v>174</v>
      </c>
      <c r="N17" s="25">
        <v>1300</v>
      </c>
      <c r="O17" s="30">
        <v>45473</v>
      </c>
      <c r="P17" s="30">
        <v>45626</v>
      </c>
      <c r="Q17" s="15">
        <v>1</v>
      </c>
      <c r="R17" s="25">
        <v>234</v>
      </c>
      <c r="S17" s="25">
        <v>45.5</v>
      </c>
      <c r="T17" s="25">
        <f t="shared" si="0"/>
        <v>10647</v>
      </c>
      <c r="U17" s="25">
        <v>13.65</v>
      </c>
      <c r="V17" s="25">
        <f t="shared" si="1"/>
        <v>3194.1</v>
      </c>
      <c r="W17" s="25">
        <f t="shared" si="2"/>
        <v>7452.9</v>
      </c>
      <c r="X17" s="15" t="s">
        <v>175</v>
      </c>
      <c r="Y17" s="15">
        <v>3194.1</v>
      </c>
      <c r="Z17" s="80" t="s">
        <v>176</v>
      </c>
      <c r="AA17" s="15">
        <v>90544825</v>
      </c>
      <c r="AB17" s="15"/>
    </row>
    <row r="18" s="3" customFormat="1" ht="45" spans="1:28">
      <c r="A18" s="65">
        <v>16</v>
      </c>
      <c r="B18" s="15" t="s">
        <v>53</v>
      </c>
      <c r="C18" s="15" t="s">
        <v>54</v>
      </c>
      <c r="D18" s="15"/>
      <c r="E18" s="16" t="s">
        <v>177</v>
      </c>
      <c r="F18" s="16" t="s">
        <v>178</v>
      </c>
      <c r="G18" s="16" t="s">
        <v>179</v>
      </c>
      <c r="H18" s="16" t="s">
        <v>180</v>
      </c>
      <c r="I18" s="16" t="s">
        <v>181</v>
      </c>
      <c r="J18" s="15" t="s">
        <v>182</v>
      </c>
      <c r="K18" s="15" t="s">
        <v>183</v>
      </c>
      <c r="L18" s="16" t="s">
        <v>177</v>
      </c>
      <c r="M18" s="15" t="s">
        <v>184</v>
      </c>
      <c r="N18" s="25">
        <v>1300</v>
      </c>
      <c r="O18" s="30">
        <v>45473</v>
      </c>
      <c r="P18" s="30">
        <v>45626</v>
      </c>
      <c r="Q18" s="15">
        <v>1</v>
      </c>
      <c r="R18" s="25">
        <v>100</v>
      </c>
      <c r="S18" s="25">
        <v>45.5</v>
      </c>
      <c r="T18" s="25">
        <f t="shared" si="0"/>
        <v>4550</v>
      </c>
      <c r="U18" s="25">
        <v>13.65</v>
      </c>
      <c r="V18" s="25">
        <f t="shared" si="1"/>
        <v>1365</v>
      </c>
      <c r="W18" s="25">
        <f t="shared" si="2"/>
        <v>3185</v>
      </c>
      <c r="X18" s="15" t="s">
        <v>185</v>
      </c>
      <c r="Y18" s="15" t="s">
        <v>186</v>
      </c>
      <c r="Z18" s="80" t="s">
        <v>187</v>
      </c>
      <c r="AA18" s="15" t="s">
        <v>188</v>
      </c>
      <c r="AB18" s="15"/>
    </row>
    <row r="19" s="3" customFormat="1" ht="45" spans="1:28">
      <c r="A19" s="65">
        <v>17</v>
      </c>
      <c r="B19" s="15" t="s">
        <v>53</v>
      </c>
      <c r="C19" s="15" t="s">
        <v>54</v>
      </c>
      <c r="D19" s="15"/>
      <c r="E19" s="16" t="s">
        <v>189</v>
      </c>
      <c r="F19" s="16" t="s">
        <v>190</v>
      </c>
      <c r="G19" s="16" t="s">
        <v>191</v>
      </c>
      <c r="H19" s="16" t="s">
        <v>192</v>
      </c>
      <c r="I19" s="16" t="s">
        <v>171</v>
      </c>
      <c r="J19" s="15" t="s">
        <v>193</v>
      </c>
      <c r="K19" s="15" t="s">
        <v>194</v>
      </c>
      <c r="L19" s="16" t="s">
        <v>189</v>
      </c>
      <c r="M19" s="15" t="s">
        <v>195</v>
      </c>
      <c r="N19" s="25">
        <v>1300</v>
      </c>
      <c r="O19" s="30">
        <v>45473</v>
      </c>
      <c r="P19" s="30">
        <v>45626</v>
      </c>
      <c r="Q19" s="15">
        <v>1</v>
      </c>
      <c r="R19" s="25">
        <v>775</v>
      </c>
      <c r="S19" s="25">
        <v>45.5</v>
      </c>
      <c r="T19" s="25">
        <f t="shared" si="0"/>
        <v>35262.5</v>
      </c>
      <c r="U19" s="25">
        <v>13.65</v>
      </c>
      <c r="V19" s="25">
        <f t="shared" si="1"/>
        <v>10578.75</v>
      </c>
      <c r="W19" s="25">
        <f t="shared" si="2"/>
        <v>24683.75</v>
      </c>
      <c r="X19" s="15" t="s">
        <v>175</v>
      </c>
      <c r="Y19" s="15">
        <v>11206.65</v>
      </c>
      <c r="Z19" s="80" t="s">
        <v>176</v>
      </c>
      <c r="AA19" s="15">
        <v>25498828</v>
      </c>
      <c r="AB19" s="15"/>
    </row>
    <row r="20" s="3" customFormat="1" ht="33.75" spans="1:28">
      <c r="A20" s="65">
        <v>18</v>
      </c>
      <c r="B20" s="15" t="s">
        <v>53</v>
      </c>
      <c r="C20" s="15" t="s">
        <v>54</v>
      </c>
      <c r="D20" s="15"/>
      <c r="E20" s="16" t="s">
        <v>196</v>
      </c>
      <c r="F20" s="16" t="s">
        <v>197</v>
      </c>
      <c r="G20" s="16" t="s">
        <v>198</v>
      </c>
      <c r="H20" s="16" t="s">
        <v>199</v>
      </c>
      <c r="I20" s="16" t="s">
        <v>200</v>
      </c>
      <c r="J20" s="15" t="s">
        <v>201</v>
      </c>
      <c r="K20" s="15" t="s">
        <v>202</v>
      </c>
      <c r="L20" s="16" t="s">
        <v>196</v>
      </c>
      <c r="M20" s="15" t="s">
        <v>203</v>
      </c>
      <c r="N20" s="25">
        <v>1300</v>
      </c>
      <c r="O20" s="30">
        <v>45473</v>
      </c>
      <c r="P20" s="30">
        <v>45626</v>
      </c>
      <c r="Q20" s="15">
        <v>1</v>
      </c>
      <c r="R20" s="25">
        <v>60</v>
      </c>
      <c r="S20" s="25">
        <v>45.5</v>
      </c>
      <c r="T20" s="25">
        <f t="shared" si="0"/>
        <v>2730</v>
      </c>
      <c r="U20" s="25">
        <v>13.65</v>
      </c>
      <c r="V20" s="25">
        <f t="shared" si="1"/>
        <v>819</v>
      </c>
      <c r="W20" s="25">
        <f t="shared" si="2"/>
        <v>1911</v>
      </c>
      <c r="X20" s="15" t="s">
        <v>64</v>
      </c>
      <c r="Y20" s="15">
        <v>42059.8</v>
      </c>
      <c r="Z20" s="81" t="s">
        <v>65</v>
      </c>
      <c r="AA20" s="15">
        <v>55025000</v>
      </c>
      <c r="AB20" s="15"/>
    </row>
    <row r="21" s="3" customFormat="1" ht="45" spans="1:28">
      <c r="A21" s="65">
        <v>19</v>
      </c>
      <c r="B21" s="15" t="s">
        <v>204</v>
      </c>
      <c r="C21" s="15" t="s">
        <v>54</v>
      </c>
      <c r="D21" s="15" t="s">
        <v>205</v>
      </c>
      <c r="E21" s="16" t="s">
        <v>206</v>
      </c>
      <c r="F21" s="69" t="s">
        <v>207</v>
      </c>
      <c r="G21" s="69" t="s">
        <v>208</v>
      </c>
      <c r="H21" s="16" t="s">
        <v>69</v>
      </c>
      <c r="I21" s="16" t="s">
        <v>209</v>
      </c>
      <c r="J21" s="15" t="s">
        <v>210</v>
      </c>
      <c r="K21" s="15" t="s">
        <v>211</v>
      </c>
      <c r="L21" s="16" t="s">
        <v>206</v>
      </c>
      <c r="M21" s="15" t="s">
        <v>212</v>
      </c>
      <c r="N21" s="25">
        <v>1300</v>
      </c>
      <c r="O21" s="30">
        <v>45473</v>
      </c>
      <c r="P21" s="30">
        <v>45626</v>
      </c>
      <c r="Q21" s="15">
        <v>96</v>
      </c>
      <c r="R21" s="25">
        <v>151.85</v>
      </c>
      <c r="S21" s="25">
        <v>45.5</v>
      </c>
      <c r="T21" s="25">
        <f t="shared" ref="T21:T83" si="3">S21*R21</f>
        <v>6909.175</v>
      </c>
      <c r="U21" s="25">
        <v>13.65</v>
      </c>
      <c r="V21" s="25">
        <f t="shared" ref="V21:V83" si="4">R21*U21</f>
        <v>2072.7525</v>
      </c>
      <c r="W21" s="25">
        <f t="shared" ref="W21:W83" si="5">T21-V21</f>
        <v>4836.4225</v>
      </c>
      <c r="X21" s="16" t="s">
        <v>213</v>
      </c>
      <c r="Y21" s="25">
        <v>35438.12</v>
      </c>
      <c r="Z21" s="53" t="s">
        <v>214</v>
      </c>
      <c r="AA21" s="15">
        <v>25821496</v>
      </c>
      <c r="AB21" s="15"/>
    </row>
    <row r="22" s="3" customFormat="1" ht="45" spans="1:28">
      <c r="A22" s="65">
        <v>20</v>
      </c>
      <c r="B22" s="15" t="s">
        <v>204</v>
      </c>
      <c r="C22" s="15" t="s">
        <v>54</v>
      </c>
      <c r="D22" s="15" t="s">
        <v>215</v>
      </c>
      <c r="E22" s="16" t="s">
        <v>216</v>
      </c>
      <c r="F22" s="15" t="s">
        <v>217</v>
      </c>
      <c r="G22" s="69" t="s">
        <v>218</v>
      </c>
      <c r="H22" s="16" t="s">
        <v>219</v>
      </c>
      <c r="I22" s="16" t="s">
        <v>220</v>
      </c>
      <c r="J22" s="15" t="s">
        <v>221</v>
      </c>
      <c r="K22" s="15" t="s">
        <v>222</v>
      </c>
      <c r="L22" s="16" t="s">
        <v>216</v>
      </c>
      <c r="M22" s="15" t="s">
        <v>223</v>
      </c>
      <c r="N22" s="25">
        <v>1300</v>
      </c>
      <c r="O22" s="30">
        <v>45473</v>
      </c>
      <c r="P22" s="30">
        <v>45626</v>
      </c>
      <c r="Q22" s="15">
        <v>176</v>
      </c>
      <c r="R22" s="25">
        <v>410.32</v>
      </c>
      <c r="S22" s="25">
        <v>45.5</v>
      </c>
      <c r="T22" s="25">
        <f t="shared" si="3"/>
        <v>18669.56</v>
      </c>
      <c r="U22" s="25">
        <v>13.65</v>
      </c>
      <c r="V22" s="25">
        <f t="shared" si="4"/>
        <v>5600.868</v>
      </c>
      <c r="W22" s="25">
        <f t="shared" si="5"/>
        <v>13068.692</v>
      </c>
      <c r="X22" s="16" t="s">
        <v>213</v>
      </c>
      <c r="Y22" s="25">
        <v>35438.12</v>
      </c>
      <c r="Z22" s="53" t="s">
        <v>214</v>
      </c>
      <c r="AA22" s="15">
        <v>25821496</v>
      </c>
      <c r="AB22" s="15"/>
    </row>
    <row r="23" s="3" customFormat="1" ht="45" spans="1:28">
      <c r="A23" s="65">
        <v>21</v>
      </c>
      <c r="B23" s="15" t="s">
        <v>204</v>
      </c>
      <c r="C23" s="15" t="s">
        <v>54</v>
      </c>
      <c r="D23" s="15" t="s">
        <v>224</v>
      </c>
      <c r="E23" s="16" t="s">
        <v>225</v>
      </c>
      <c r="F23" s="16" t="s">
        <v>226</v>
      </c>
      <c r="G23" s="16" t="s">
        <v>227</v>
      </c>
      <c r="H23" s="16" t="s">
        <v>228</v>
      </c>
      <c r="I23" s="16" t="s">
        <v>229</v>
      </c>
      <c r="J23" s="15" t="s">
        <v>230</v>
      </c>
      <c r="K23" s="15" t="s">
        <v>231</v>
      </c>
      <c r="L23" s="16" t="s">
        <v>225</v>
      </c>
      <c r="M23" s="15" t="s">
        <v>232</v>
      </c>
      <c r="N23" s="25">
        <v>1300</v>
      </c>
      <c r="O23" s="30">
        <v>45473</v>
      </c>
      <c r="P23" s="30">
        <v>45626</v>
      </c>
      <c r="Q23" s="15">
        <v>136</v>
      </c>
      <c r="R23" s="25">
        <v>188.8</v>
      </c>
      <c r="S23" s="25">
        <v>45.5</v>
      </c>
      <c r="T23" s="25">
        <f t="shared" si="3"/>
        <v>8590.4</v>
      </c>
      <c r="U23" s="25">
        <v>13.65</v>
      </c>
      <c r="V23" s="25">
        <f t="shared" si="4"/>
        <v>2577.12</v>
      </c>
      <c r="W23" s="25">
        <f t="shared" si="5"/>
        <v>6013.28</v>
      </c>
      <c r="X23" s="16" t="s">
        <v>213</v>
      </c>
      <c r="Y23" s="25">
        <v>35438.12</v>
      </c>
      <c r="Z23" s="53" t="s">
        <v>214</v>
      </c>
      <c r="AA23" s="15">
        <v>25821496</v>
      </c>
      <c r="AB23" s="15"/>
    </row>
    <row r="24" s="3" customFormat="1" ht="45" spans="1:28">
      <c r="A24" s="65">
        <v>22</v>
      </c>
      <c r="B24" s="15" t="s">
        <v>204</v>
      </c>
      <c r="C24" s="15" t="s">
        <v>54</v>
      </c>
      <c r="D24" s="15" t="s">
        <v>233</v>
      </c>
      <c r="E24" s="16" t="s">
        <v>234</v>
      </c>
      <c r="F24" s="69" t="s">
        <v>235</v>
      </c>
      <c r="G24" s="16" t="s">
        <v>236</v>
      </c>
      <c r="H24" s="70" t="s">
        <v>237</v>
      </c>
      <c r="I24" s="16" t="s">
        <v>238</v>
      </c>
      <c r="J24" s="15" t="s">
        <v>239</v>
      </c>
      <c r="K24" s="15" t="s">
        <v>240</v>
      </c>
      <c r="L24" s="16" t="s">
        <v>234</v>
      </c>
      <c r="M24" s="15" t="s">
        <v>241</v>
      </c>
      <c r="N24" s="25">
        <v>1300</v>
      </c>
      <c r="O24" s="30">
        <v>45473</v>
      </c>
      <c r="P24" s="30">
        <v>45626</v>
      </c>
      <c r="Q24" s="15">
        <v>163</v>
      </c>
      <c r="R24" s="25">
        <v>396.04</v>
      </c>
      <c r="S24" s="25">
        <v>45.5</v>
      </c>
      <c r="T24" s="25">
        <f t="shared" si="3"/>
        <v>18019.82</v>
      </c>
      <c r="U24" s="25">
        <v>13.65</v>
      </c>
      <c r="V24" s="25">
        <f t="shared" si="4"/>
        <v>5405.946</v>
      </c>
      <c r="W24" s="25">
        <f t="shared" si="5"/>
        <v>12613.874</v>
      </c>
      <c r="X24" s="16" t="s">
        <v>213</v>
      </c>
      <c r="Y24" s="25">
        <v>35438.12</v>
      </c>
      <c r="Z24" s="53" t="s">
        <v>214</v>
      </c>
      <c r="AA24" s="15">
        <v>25821496</v>
      </c>
      <c r="AB24" s="15"/>
    </row>
    <row r="25" s="3" customFormat="1" ht="45" spans="1:28">
      <c r="A25" s="65">
        <v>23</v>
      </c>
      <c r="B25" s="15" t="s">
        <v>204</v>
      </c>
      <c r="C25" s="15" t="s">
        <v>54</v>
      </c>
      <c r="D25" s="15" t="s">
        <v>242</v>
      </c>
      <c r="E25" s="16" t="s">
        <v>243</v>
      </c>
      <c r="F25" s="16" t="s">
        <v>244</v>
      </c>
      <c r="G25" s="16" t="s">
        <v>245</v>
      </c>
      <c r="H25" s="69" t="s">
        <v>246</v>
      </c>
      <c r="I25" s="16" t="s">
        <v>247</v>
      </c>
      <c r="J25" s="15" t="s">
        <v>248</v>
      </c>
      <c r="K25" s="15" t="s">
        <v>249</v>
      </c>
      <c r="L25" s="16" t="s">
        <v>243</v>
      </c>
      <c r="M25" s="15" t="s">
        <v>250</v>
      </c>
      <c r="N25" s="25">
        <v>1300</v>
      </c>
      <c r="O25" s="30">
        <v>45473</v>
      </c>
      <c r="P25" s="30">
        <v>45626</v>
      </c>
      <c r="Q25" s="15">
        <v>146</v>
      </c>
      <c r="R25" s="25">
        <v>210.25</v>
      </c>
      <c r="S25" s="25">
        <v>45.5</v>
      </c>
      <c r="T25" s="25">
        <f t="shared" si="3"/>
        <v>9566.375</v>
      </c>
      <c r="U25" s="25">
        <v>13.65</v>
      </c>
      <c r="V25" s="25">
        <f t="shared" si="4"/>
        <v>2869.9125</v>
      </c>
      <c r="W25" s="25">
        <f t="shared" si="5"/>
        <v>6696.4625</v>
      </c>
      <c r="X25" s="16" t="s">
        <v>213</v>
      </c>
      <c r="Y25" s="25">
        <v>35438.12</v>
      </c>
      <c r="Z25" s="53" t="s">
        <v>214</v>
      </c>
      <c r="AA25" s="15">
        <v>25821496</v>
      </c>
      <c r="AB25" s="15"/>
    </row>
    <row r="26" s="3" customFormat="1" ht="45" spans="1:28">
      <c r="A26" s="65">
        <v>24</v>
      </c>
      <c r="B26" s="15" t="s">
        <v>204</v>
      </c>
      <c r="C26" s="15" t="s">
        <v>54</v>
      </c>
      <c r="D26" s="15" t="s">
        <v>251</v>
      </c>
      <c r="E26" s="16" t="s">
        <v>252</v>
      </c>
      <c r="F26" s="71" t="s">
        <v>253</v>
      </c>
      <c r="G26" s="71" t="s">
        <v>254</v>
      </c>
      <c r="H26" s="16" t="s">
        <v>255</v>
      </c>
      <c r="I26" s="16" t="s">
        <v>256</v>
      </c>
      <c r="J26" s="15" t="s">
        <v>257</v>
      </c>
      <c r="K26" s="15" t="s">
        <v>258</v>
      </c>
      <c r="L26" s="16" t="s">
        <v>252</v>
      </c>
      <c r="M26" s="15" t="s">
        <v>259</v>
      </c>
      <c r="N26" s="25">
        <v>1300</v>
      </c>
      <c r="O26" s="30">
        <v>45473</v>
      </c>
      <c r="P26" s="30">
        <v>45626</v>
      </c>
      <c r="Q26" s="15">
        <v>188</v>
      </c>
      <c r="R26" s="25">
        <v>393.21</v>
      </c>
      <c r="S26" s="25">
        <v>45.5</v>
      </c>
      <c r="T26" s="25">
        <f t="shared" si="3"/>
        <v>17891.055</v>
      </c>
      <c r="U26" s="25">
        <v>13.65</v>
      </c>
      <c r="V26" s="25">
        <f t="shared" si="4"/>
        <v>5367.3165</v>
      </c>
      <c r="W26" s="25">
        <f t="shared" si="5"/>
        <v>12523.7385</v>
      </c>
      <c r="X26" s="16" t="s">
        <v>213</v>
      </c>
      <c r="Y26" s="25">
        <v>35438.12</v>
      </c>
      <c r="Z26" s="53" t="s">
        <v>214</v>
      </c>
      <c r="AA26" s="15">
        <v>25821496</v>
      </c>
      <c r="AB26" s="15"/>
    </row>
    <row r="27" s="3" customFormat="1" ht="45" spans="1:28">
      <c r="A27" s="65">
        <v>25</v>
      </c>
      <c r="B27" s="15" t="s">
        <v>204</v>
      </c>
      <c r="C27" s="15" t="s">
        <v>54</v>
      </c>
      <c r="D27" s="15" t="s">
        <v>260</v>
      </c>
      <c r="E27" s="16" t="s">
        <v>261</v>
      </c>
      <c r="F27" s="69" t="s">
        <v>262</v>
      </c>
      <c r="G27" s="69" t="s">
        <v>263</v>
      </c>
      <c r="H27" s="16" t="s">
        <v>264</v>
      </c>
      <c r="I27" s="16" t="s">
        <v>265</v>
      </c>
      <c r="J27" s="16" t="s">
        <v>266</v>
      </c>
      <c r="K27" s="15" t="s">
        <v>267</v>
      </c>
      <c r="L27" s="16" t="s">
        <v>261</v>
      </c>
      <c r="M27" s="15" t="s">
        <v>268</v>
      </c>
      <c r="N27" s="25">
        <v>1300</v>
      </c>
      <c r="O27" s="30">
        <v>45473</v>
      </c>
      <c r="P27" s="30">
        <v>45626</v>
      </c>
      <c r="Q27" s="21">
        <v>89</v>
      </c>
      <c r="R27" s="25">
        <v>88</v>
      </c>
      <c r="S27" s="25">
        <v>45.5</v>
      </c>
      <c r="T27" s="25">
        <f t="shared" si="3"/>
        <v>4004</v>
      </c>
      <c r="U27" s="25">
        <v>13.65</v>
      </c>
      <c r="V27" s="25">
        <f t="shared" si="4"/>
        <v>1201.2</v>
      </c>
      <c r="W27" s="25">
        <f t="shared" si="5"/>
        <v>2802.8</v>
      </c>
      <c r="X27" s="16" t="s">
        <v>213</v>
      </c>
      <c r="Y27" s="25">
        <v>35438.12</v>
      </c>
      <c r="Z27" s="53" t="s">
        <v>214</v>
      </c>
      <c r="AA27" s="15">
        <v>25821496</v>
      </c>
      <c r="AB27" s="15"/>
    </row>
    <row r="28" s="3" customFormat="1" ht="45" spans="1:28">
      <c r="A28" s="65">
        <v>26</v>
      </c>
      <c r="B28" s="15" t="s">
        <v>204</v>
      </c>
      <c r="C28" s="15" t="s">
        <v>54</v>
      </c>
      <c r="D28" s="15" t="s">
        <v>269</v>
      </c>
      <c r="E28" s="16" t="s">
        <v>270</v>
      </c>
      <c r="F28" s="69" t="s">
        <v>271</v>
      </c>
      <c r="G28" s="16" t="s">
        <v>272</v>
      </c>
      <c r="H28" s="69" t="s">
        <v>100</v>
      </c>
      <c r="I28" s="16" t="s">
        <v>273</v>
      </c>
      <c r="J28" s="15" t="s">
        <v>274</v>
      </c>
      <c r="K28" s="15" t="s">
        <v>275</v>
      </c>
      <c r="L28" s="16" t="s">
        <v>270</v>
      </c>
      <c r="M28" s="15" t="s">
        <v>276</v>
      </c>
      <c r="N28" s="25">
        <v>1300</v>
      </c>
      <c r="O28" s="30">
        <v>45473</v>
      </c>
      <c r="P28" s="30">
        <v>45626</v>
      </c>
      <c r="Q28" s="15">
        <v>137</v>
      </c>
      <c r="R28" s="25">
        <v>161.4</v>
      </c>
      <c r="S28" s="25">
        <v>45.5</v>
      </c>
      <c r="T28" s="25">
        <f t="shared" si="3"/>
        <v>7343.7</v>
      </c>
      <c r="U28" s="25">
        <v>13.65</v>
      </c>
      <c r="V28" s="25">
        <f t="shared" si="4"/>
        <v>2203.11</v>
      </c>
      <c r="W28" s="25">
        <f t="shared" si="5"/>
        <v>5140.59</v>
      </c>
      <c r="X28" s="16" t="s">
        <v>213</v>
      </c>
      <c r="Y28" s="25">
        <v>35438.12</v>
      </c>
      <c r="Z28" s="53" t="s">
        <v>214</v>
      </c>
      <c r="AA28" s="15">
        <v>25821496</v>
      </c>
      <c r="AB28" s="15"/>
    </row>
    <row r="29" s="3" customFormat="1" ht="45" spans="1:28">
      <c r="A29" s="65">
        <v>27</v>
      </c>
      <c r="B29" s="15" t="s">
        <v>204</v>
      </c>
      <c r="C29" s="15" t="s">
        <v>54</v>
      </c>
      <c r="D29" s="15" t="s">
        <v>277</v>
      </c>
      <c r="E29" s="16" t="s">
        <v>278</v>
      </c>
      <c r="F29" s="72" t="s">
        <v>279</v>
      </c>
      <c r="G29" s="72" t="s">
        <v>280</v>
      </c>
      <c r="H29" s="16" t="s">
        <v>281</v>
      </c>
      <c r="I29" s="16" t="s">
        <v>282</v>
      </c>
      <c r="J29" s="15" t="s">
        <v>283</v>
      </c>
      <c r="K29" s="15" t="s">
        <v>284</v>
      </c>
      <c r="L29" s="16" t="s">
        <v>278</v>
      </c>
      <c r="M29" s="15" t="s">
        <v>285</v>
      </c>
      <c r="N29" s="25">
        <v>1300</v>
      </c>
      <c r="O29" s="30">
        <v>45473</v>
      </c>
      <c r="P29" s="30">
        <v>45626</v>
      </c>
      <c r="Q29" s="15">
        <v>20</v>
      </c>
      <c r="R29" s="25">
        <v>27.56</v>
      </c>
      <c r="S29" s="25">
        <v>45.5</v>
      </c>
      <c r="T29" s="25">
        <f t="shared" si="3"/>
        <v>1253.98</v>
      </c>
      <c r="U29" s="25">
        <v>13.65</v>
      </c>
      <c r="V29" s="25">
        <f t="shared" si="4"/>
        <v>376.194</v>
      </c>
      <c r="W29" s="25">
        <f t="shared" si="5"/>
        <v>877.786</v>
      </c>
      <c r="X29" s="16" t="s">
        <v>213</v>
      </c>
      <c r="Y29" s="25">
        <v>35438.12</v>
      </c>
      <c r="Z29" s="53" t="s">
        <v>214</v>
      </c>
      <c r="AA29" s="15">
        <v>25821496</v>
      </c>
      <c r="AB29" s="15"/>
    </row>
    <row r="30" s="3" customFormat="1" ht="45" spans="1:28">
      <c r="A30" s="65">
        <v>28</v>
      </c>
      <c r="B30" s="15" t="s">
        <v>204</v>
      </c>
      <c r="C30" s="15" t="s">
        <v>54</v>
      </c>
      <c r="D30" s="15" t="s">
        <v>286</v>
      </c>
      <c r="E30" s="16" t="s">
        <v>287</v>
      </c>
      <c r="F30" s="16" t="s">
        <v>288</v>
      </c>
      <c r="G30" s="16" t="s">
        <v>289</v>
      </c>
      <c r="H30" s="69" t="s">
        <v>290</v>
      </c>
      <c r="I30" s="16" t="s">
        <v>291</v>
      </c>
      <c r="J30" s="15" t="s">
        <v>292</v>
      </c>
      <c r="K30" s="15" t="s">
        <v>293</v>
      </c>
      <c r="L30" s="16" t="s">
        <v>287</v>
      </c>
      <c r="M30" s="15" t="s">
        <v>294</v>
      </c>
      <c r="N30" s="25">
        <v>1300</v>
      </c>
      <c r="O30" s="30">
        <v>45473</v>
      </c>
      <c r="P30" s="30">
        <v>45626</v>
      </c>
      <c r="Q30" s="21">
        <v>21</v>
      </c>
      <c r="R30" s="25">
        <v>33.04</v>
      </c>
      <c r="S30" s="25">
        <v>45.5</v>
      </c>
      <c r="T30" s="25">
        <f t="shared" si="3"/>
        <v>1503.32</v>
      </c>
      <c r="U30" s="25">
        <v>13.65</v>
      </c>
      <c r="V30" s="25">
        <f t="shared" si="4"/>
        <v>450.996</v>
      </c>
      <c r="W30" s="25">
        <f t="shared" si="5"/>
        <v>1052.324</v>
      </c>
      <c r="X30" s="16" t="s">
        <v>213</v>
      </c>
      <c r="Y30" s="25">
        <v>35438.12</v>
      </c>
      <c r="Z30" s="53" t="s">
        <v>214</v>
      </c>
      <c r="AA30" s="15">
        <v>25821496</v>
      </c>
      <c r="AB30" s="15"/>
    </row>
    <row r="31" s="3" customFormat="1" ht="45" spans="1:28">
      <c r="A31" s="65">
        <v>29</v>
      </c>
      <c r="B31" s="15" t="s">
        <v>204</v>
      </c>
      <c r="C31" s="15" t="s">
        <v>54</v>
      </c>
      <c r="D31" s="15" t="s">
        <v>295</v>
      </c>
      <c r="E31" s="16" t="s">
        <v>296</v>
      </c>
      <c r="F31" s="69" t="s">
        <v>297</v>
      </c>
      <c r="G31" s="16" t="s">
        <v>298</v>
      </c>
      <c r="H31" s="69" t="s">
        <v>299</v>
      </c>
      <c r="I31" s="16" t="s">
        <v>300</v>
      </c>
      <c r="J31" s="15" t="s">
        <v>301</v>
      </c>
      <c r="K31" s="15" t="s">
        <v>302</v>
      </c>
      <c r="L31" s="16" t="s">
        <v>296</v>
      </c>
      <c r="M31" s="15" t="s">
        <v>303</v>
      </c>
      <c r="N31" s="25">
        <v>1300</v>
      </c>
      <c r="O31" s="30">
        <v>45473</v>
      </c>
      <c r="P31" s="30">
        <v>45626</v>
      </c>
      <c r="Q31" s="15">
        <v>58</v>
      </c>
      <c r="R31" s="25">
        <v>73.9</v>
      </c>
      <c r="S31" s="25">
        <v>45.5</v>
      </c>
      <c r="T31" s="25">
        <f t="shared" si="3"/>
        <v>3362.45</v>
      </c>
      <c r="U31" s="25">
        <v>13.65</v>
      </c>
      <c r="V31" s="25">
        <f t="shared" si="4"/>
        <v>1008.735</v>
      </c>
      <c r="W31" s="25">
        <f t="shared" si="5"/>
        <v>2353.715</v>
      </c>
      <c r="X31" s="16" t="s">
        <v>213</v>
      </c>
      <c r="Y31" s="25">
        <v>35438.12</v>
      </c>
      <c r="Z31" s="53" t="s">
        <v>214</v>
      </c>
      <c r="AA31" s="15">
        <v>25821496</v>
      </c>
      <c r="AB31" s="15"/>
    </row>
    <row r="32" s="3" customFormat="1" ht="33.75" spans="1:28">
      <c r="A32" s="65">
        <v>30</v>
      </c>
      <c r="B32" s="15" t="s">
        <v>204</v>
      </c>
      <c r="C32" s="15" t="s">
        <v>54</v>
      </c>
      <c r="D32" s="15"/>
      <c r="E32" s="16" t="s">
        <v>304</v>
      </c>
      <c r="F32" s="15" t="s">
        <v>305</v>
      </c>
      <c r="G32" s="16" t="s">
        <v>306</v>
      </c>
      <c r="H32" s="16" t="s">
        <v>307</v>
      </c>
      <c r="I32" s="16" t="s">
        <v>308</v>
      </c>
      <c r="J32" s="15" t="s">
        <v>309</v>
      </c>
      <c r="K32" s="15" t="s">
        <v>310</v>
      </c>
      <c r="L32" s="16" t="s">
        <v>304</v>
      </c>
      <c r="M32" s="15" t="s">
        <v>311</v>
      </c>
      <c r="N32" s="25">
        <v>1300</v>
      </c>
      <c r="O32" s="30">
        <v>45473</v>
      </c>
      <c r="P32" s="30">
        <v>45626</v>
      </c>
      <c r="Q32" s="15">
        <v>1</v>
      </c>
      <c r="R32" s="78">
        <v>550</v>
      </c>
      <c r="S32" s="25">
        <v>45.5</v>
      </c>
      <c r="T32" s="25">
        <f t="shared" si="3"/>
        <v>25025</v>
      </c>
      <c r="U32" s="25">
        <v>13.65</v>
      </c>
      <c r="V32" s="25">
        <f t="shared" si="4"/>
        <v>7507.5</v>
      </c>
      <c r="W32" s="25">
        <f t="shared" si="5"/>
        <v>17517.5</v>
      </c>
      <c r="X32" s="15" t="s">
        <v>312</v>
      </c>
      <c r="Y32" s="15">
        <v>11467.5</v>
      </c>
      <c r="Z32" s="15" t="s">
        <v>305</v>
      </c>
      <c r="AA32" s="15">
        <v>29593441</v>
      </c>
      <c r="AB32" s="15"/>
    </row>
    <row r="33" s="3" customFormat="1" ht="33.75" spans="1:28">
      <c r="A33" s="65">
        <v>31</v>
      </c>
      <c r="B33" s="15" t="s">
        <v>204</v>
      </c>
      <c r="C33" s="15" t="s">
        <v>54</v>
      </c>
      <c r="D33" s="15"/>
      <c r="E33" s="16" t="s">
        <v>313</v>
      </c>
      <c r="F33" s="16" t="s">
        <v>314</v>
      </c>
      <c r="G33" s="16" t="s">
        <v>315</v>
      </c>
      <c r="H33" s="16" t="s">
        <v>316</v>
      </c>
      <c r="I33" s="16" t="s">
        <v>317</v>
      </c>
      <c r="J33" s="15" t="s">
        <v>318</v>
      </c>
      <c r="K33" s="15" t="s">
        <v>319</v>
      </c>
      <c r="L33" s="16" t="s">
        <v>313</v>
      </c>
      <c r="M33" s="15" t="s">
        <v>320</v>
      </c>
      <c r="N33" s="25">
        <v>1300</v>
      </c>
      <c r="O33" s="30">
        <v>45473</v>
      </c>
      <c r="P33" s="30">
        <v>45626</v>
      </c>
      <c r="Q33" s="15">
        <v>1</v>
      </c>
      <c r="R33" s="25">
        <v>278</v>
      </c>
      <c r="S33" s="25">
        <v>45.5</v>
      </c>
      <c r="T33" s="25">
        <f t="shared" si="3"/>
        <v>12649</v>
      </c>
      <c r="U33" s="25">
        <v>13.65</v>
      </c>
      <c r="V33" s="25">
        <f t="shared" si="4"/>
        <v>3794.7</v>
      </c>
      <c r="W33" s="25">
        <f t="shared" si="5"/>
        <v>8854.3</v>
      </c>
      <c r="X33" s="15" t="s">
        <v>321</v>
      </c>
      <c r="Y33" s="15">
        <v>5396.78</v>
      </c>
      <c r="Z33" s="15" t="s">
        <v>314</v>
      </c>
      <c r="AA33" s="15">
        <v>39062337</v>
      </c>
      <c r="AB33" s="15"/>
    </row>
    <row r="34" s="3" customFormat="1" ht="33.75" spans="1:28">
      <c r="A34" s="65">
        <v>32</v>
      </c>
      <c r="B34" s="15" t="s">
        <v>204</v>
      </c>
      <c r="C34" s="15" t="s">
        <v>54</v>
      </c>
      <c r="D34" s="15"/>
      <c r="E34" s="16" t="s">
        <v>322</v>
      </c>
      <c r="F34" s="15" t="s">
        <v>323</v>
      </c>
      <c r="G34" s="16" t="s">
        <v>324</v>
      </c>
      <c r="H34" s="16" t="s">
        <v>325</v>
      </c>
      <c r="I34" s="16" t="s">
        <v>326</v>
      </c>
      <c r="J34" s="15" t="s">
        <v>327</v>
      </c>
      <c r="K34" s="15" t="s">
        <v>328</v>
      </c>
      <c r="L34" s="16" t="s">
        <v>322</v>
      </c>
      <c r="M34" s="15" t="s">
        <v>329</v>
      </c>
      <c r="N34" s="25">
        <v>1300</v>
      </c>
      <c r="O34" s="30">
        <v>45473</v>
      </c>
      <c r="P34" s="30">
        <v>45626</v>
      </c>
      <c r="Q34" s="15">
        <v>1</v>
      </c>
      <c r="R34" s="78">
        <v>200</v>
      </c>
      <c r="S34" s="25">
        <v>45.5</v>
      </c>
      <c r="T34" s="25">
        <f t="shared" si="3"/>
        <v>9100</v>
      </c>
      <c r="U34" s="25">
        <v>13.65</v>
      </c>
      <c r="V34" s="25">
        <f t="shared" si="4"/>
        <v>2730</v>
      </c>
      <c r="W34" s="25">
        <f t="shared" si="5"/>
        <v>6370</v>
      </c>
      <c r="X34" s="15" t="s">
        <v>330</v>
      </c>
      <c r="Y34" s="15">
        <v>4458</v>
      </c>
      <c r="Z34" s="15" t="s">
        <v>331</v>
      </c>
      <c r="AA34" s="15">
        <v>16439294</v>
      </c>
      <c r="AB34" s="15"/>
    </row>
    <row r="35" s="3" customFormat="1" ht="56.25" spans="1:28">
      <c r="A35" s="65">
        <v>33</v>
      </c>
      <c r="B35" s="15" t="s">
        <v>204</v>
      </c>
      <c r="C35" s="15" t="s">
        <v>54</v>
      </c>
      <c r="D35" s="15"/>
      <c r="E35" s="16" t="s">
        <v>332</v>
      </c>
      <c r="F35" s="16" t="s">
        <v>333</v>
      </c>
      <c r="G35" s="16" t="s">
        <v>334</v>
      </c>
      <c r="H35" s="16" t="s">
        <v>335</v>
      </c>
      <c r="I35" s="16" t="s">
        <v>336</v>
      </c>
      <c r="J35" s="15" t="s">
        <v>337</v>
      </c>
      <c r="K35" s="15" t="s">
        <v>338</v>
      </c>
      <c r="L35" s="16" t="s">
        <v>332</v>
      </c>
      <c r="M35" s="15" t="s">
        <v>339</v>
      </c>
      <c r="N35" s="25">
        <v>1300</v>
      </c>
      <c r="O35" s="30">
        <v>45473</v>
      </c>
      <c r="P35" s="30">
        <v>45626</v>
      </c>
      <c r="Q35" s="15">
        <v>1</v>
      </c>
      <c r="R35" s="25">
        <v>1012</v>
      </c>
      <c r="S35" s="25">
        <v>45.5</v>
      </c>
      <c r="T35" s="25">
        <f t="shared" si="3"/>
        <v>46046</v>
      </c>
      <c r="U35" s="25">
        <v>13.65</v>
      </c>
      <c r="V35" s="25">
        <f t="shared" si="4"/>
        <v>13813.8</v>
      </c>
      <c r="W35" s="25">
        <f t="shared" si="5"/>
        <v>32232.2</v>
      </c>
      <c r="X35" s="15" t="s">
        <v>340</v>
      </c>
      <c r="Y35" s="15">
        <v>23286.12</v>
      </c>
      <c r="Z35" s="15" t="s">
        <v>333</v>
      </c>
      <c r="AA35" s="15">
        <v>70834322</v>
      </c>
      <c r="AB35" s="15"/>
    </row>
    <row r="36" s="3" customFormat="1" ht="33.75" spans="1:28">
      <c r="A36" s="65">
        <v>34</v>
      </c>
      <c r="B36" s="15" t="s">
        <v>204</v>
      </c>
      <c r="C36" s="15" t="s">
        <v>54</v>
      </c>
      <c r="D36" s="15"/>
      <c r="E36" s="16" t="s">
        <v>341</v>
      </c>
      <c r="F36" s="16" t="s">
        <v>342</v>
      </c>
      <c r="G36" s="16" t="s">
        <v>343</v>
      </c>
      <c r="H36" s="16" t="s">
        <v>138</v>
      </c>
      <c r="I36" s="16" t="s">
        <v>344</v>
      </c>
      <c r="J36" s="15" t="s">
        <v>345</v>
      </c>
      <c r="K36" s="15" t="s">
        <v>346</v>
      </c>
      <c r="L36" s="16" t="s">
        <v>341</v>
      </c>
      <c r="M36" s="15" t="s">
        <v>347</v>
      </c>
      <c r="N36" s="25">
        <v>1300</v>
      </c>
      <c r="O36" s="30">
        <v>45473</v>
      </c>
      <c r="P36" s="30">
        <v>45626</v>
      </c>
      <c r="Q36" s="15">
        <v>1</v>
      </c>
      <c r="R36" s="78">
        <v>650</v>
      </c>
      <c r="S36" s="25">
        <v>45.5</v>
      </c>
      <c r="T36" s="25">
        <f t="shared" si="3"/>
        <v>29575</v>
      </c>
      <c r="U36" s="25">
        <v>13.65</v>
      </c>
      <c r="V36" s="25">
        <f t="shared" si="4"/>
        <v>8872.5</v>
      </c>
      <c r="W36" s="25">
        <f t="shared" si="5"/>
        <v>20702.5</v>
      </c>
      <c r="X36" s="15" t="s">
        <v>321</v>
      </c>
      <c r="Y36" s="15">
        <v>14488.5</v>
      </c>
      <c r="Z36" s="15" t="s">
        <v>342</v>
      </c>
      <c r="AA36" s="187" t="s">
        <v>348</v>
      </c>
      <c r="AB36" s="15"/>
    </row>
    <row r="37" s="3" customFormat="1" ht="33.75" spans="1:28">
      <c r="A37" s="65">
        <v>35</v>
      </c>
      <c r="B37" s="15" t="s">
        <v>204</v>
      </c>
      <c r="C37" s="15" t="s">
        <v>54</v>
      </c>
      <c r="D37" s="15"/>
      <c r="E37" s="16" t="s">
        <v>349</v>
      </c>
      <c r="F37" s="15" t="s">
        <v>350</v>
      </c>
      <c r="G37" s="16" t="s">
        <v>351</v>
      </c>
      <c r="H37" s="16" t="s">
        <v>352</v>
      </c>
      <c r="I37" s="16" t="s">
        <v>353</v>
      </c>
      <c r="J37" s="15" t="s">
        <v>354</v>
      </c>
      <c r="K37" s="15" t="s">
        <v>355</v>
      </c>
      <c r="L37" s="16" t="s">
        <v>349</v>
      </c>
      <c r="M37" s="15" t="s">
        <v>356</v>
      </c>
      <c r="N37" s="25">
        <v>1300</v>
      </c>
      <c r="O37" s="30">
        <v>45473</v>
      </c>
      <c r="P37" s="30">
        <v>45626</v>
      </c>
      <c r="Q37" s="15">
        <v>1</v>
      </c>
      <c r="R37" s="25">
        <v>350</v>
      </c>
      <c r="S37" s="25">
        <v>45.5</v>
      </c>
      <c r="T37" s="25">
        <f t="shared" si="3"/>
        <v>15925</v>
      </c>
      <c r="U37" s="25">
        <v>13.65</v>
      </c>
      <c r="V37" s="25">
        <f t="shared" si="4"/>
        <v>4777.5</v>
      </c>
      <c r="W37" s="25">
        <f t="shared" si="5"/>
        <v>11147.5</v>
      </c>
      <c r="X37" s="15" t="s">
        <v>357</v>
      </c>
      <c r="Y37" s="15">
        <v>7801.5</v>
      </c>
      <c r="Z37" s="15" t="s">
        <v>350</v>
      </c>
      <c r="AA37" s="15">
        <v>38973918</v>
      </c>
      <c r="AB37" s="15"/>
    </row>
    <row r="38" s="3" customFormat="1" ht="45" spans="1:28">
      <c r="A38" s="65">
        <v>36</v>
      </c>
      <c r="B38" s="15" t="s">
        <v>204</v>
      </c>
      <c r="C38" s="15" t="s">
        <v>54</v>
      </c>
      <c r="D38" s="15"/>
      <c r="E38" s="16" t="s">
        <v>358</v>
      </c>
      <c r="F38" s="16" t="s">
        <v>359</v>
      </c>
      <c r="G38" s="16" t="s">
        <v>360</v>
      </c>
      <c r="H38" s="16" t="s">
        <v>199</v>
      </c>
      <c r="I38" s="16" t="s">
        <v>300</v>
      </c>
      <c r="J38" s="15" t="s">
        <v>361</v>
      </c>
      <c r="K38" s="15" t="s">
        <v>362</v>
      </c>
      <c r="L38" s="16" t="s">
        <v>358</v>
      </c>
      <c r="M38" s="15" t="s">
        <v>363</v>
      </c>
      <c r="N38" s="25">
        <v>1300</v>
      </c>
      <c r="O38" s="30">
        <v>45473</v>
      </c>
      <c r="P38" s="30">
        <v>45626</v>
      </c>
      <c r="Q38" s="15">
        <v>1</v>
      </c>
      <c r="R38" s="25">
        <v>363</v>
      </c>
      <c r="S38" s="25">
        <v>45.5</v>
      </c>
      <c r="T38" s="25">
        <f t="shared" si="3"/>
        <v>16516.5</v>
      </c>
      <c r="U38" s="25">
        <v>13.65</v>
      </c>
      <c r="V38" s="25">
        <f t="shared" si="4"/>
        <v>4954.95</v>
      </c>
      <c r="W38" s="25">
        <f t="shared" si="5"/>
        <v>11561.55</v>
      </c>
      <c r="X38" s="15" t="s">
        <v>364</v>
      </c>
      <c r="Y38" s="15">
        <v>8091.72</v>
      </c>
      <c r="Z38" s="15" t="s">
        <v>359</v>
      </c>
      <c r="AA38" s="15">
        <v>81423421</v>
      </c>
      <c r="AB38" s="15"/>
    </row>
    <row r="39" s="3" customFormat="1" ht="33.75" spans="1:28">
      <c r="A39" s="65">
        <v>37</v>
      </c>
      <c r="B39" s="15" t="s">
        <v>204</v>
      </c>
      <c r="C39" s="15" t="s">
        <v>54</v>
      </c>
      <c r="D39" s="15"/>
      <c r="E39" s="16" t="s">
        <v>365</v>
      </c>
      <c r="F39" s="16" t="s">
        <v>366</v>
      </c>
      <c r="G39" s="16" t="s">
        <v>367</v>
      </c>
      <c r="H39" s="16" t="s">
        <v>299</v>
      </c>
      <c r="I39" s="16" t="s">
        <v>368</v>
      </c>
      <c r="J39" s="15" t="s">
        <v>369</v>
      </c>
      <c r="K39" s="15" t="s">
        <v>370</v>
      </c>
      <c r="L39" s="16" t="s">
        <v>365</v>
      </c>
      <c r="M39" s="15" t="s">
        <v>371</v>
      </c>
      <c r="N39" s="25">
        <v>1300</v>
      </c>
      <c r="O39" s="30">
        <v>45473</v>
      </c>
      <c r="P39" s="30">
        <v>45626</v>
      </c>
      <c r="Q39" s="15">
        <v>1</v>
      </c>
      <c r="R39" s="25">
        <v>556</v>
      </c>
      <c r="S39" s="25">
        <v>45.5</v>
      </c>
      <c r="T39" s="25">
        <f t="shared" si="3"/>
        <v>25298</v>
      </c>
      <c r="U39" s="25">
        <v>13.65</v>
      </c>
      <c r="V39" s="25">
        <f t="shared" si="4"/>
        <v>7589.4</v>
      </c>
      <c r="W39" s="25">
        <f t="shared" si="5"/>
        <v>17708.6</v>
      </c>
      <c r="X39" s="15" t="s">
        <v>372</v>
      </c>
      <c r="Y39" s="15">
        <v>12393.24</v>
      </c>
      <c r="Z39" s="15" t="s">
        <v>373</v>
      </c>
      <c r="AA39" s="15">
        <v>50166368</v>
      </c>
      <c r="AB39" s="15"/>
    </row>
    <row r="40" s="3" customFormat="1" ht="45" spans="1:28">
      <c r="A40" s="65">
        <v>38</v>
      </c>
      <c r="B40" s="15" t="s">
        <v>204</v>
      </c>
      <c r="C40" s="15" t="s">
        <v>54</v>
      </c>
      <c r="D40" s="15"/>
      <c r="E40" s="16" t="s">
        <v>374</v>
      </c>
      <c r="F40" s="15" t="s">
        <v>375</v>
      </c>
      <c r="G40" s="16" t="s">
        <v>376</v>
      </c>
      <c r="H40" s="16" t="s">
        <v>377</v>
      </c>
      <c r="I40" s="16" t="s">
        <v>378</v>
      </c>
      <c r="J40" s="15" t="s">
        <v>379</v>
      </c>
      <c r="K40" s="15" t="s">
        <v>380</v>
      </c>
      <c r="L40" s="16" t="s">
        <v>374</v>
      </c>
      <c r="M40" s="15" t="s">
        <v>381</v>
      </c>
      <c r="N40" s="25">
        <v>1300</v>
      </c>
      <c r="O40" s="30">
        <v>45473</v>
      </c>
      <c r="P40" s="30">
        <v>45626</v>
      </c>
      <c r="Q40" s="15">
        <v>1</v>
      </c>
      <c r="R40" s="78">
        <v>331</v>
      </c>
      <c r="S40" s="25">
        <v>45.5</v>
      </c>
      <c r="T40" s="25">
        <f t="shared" si="3"/>
        <v>15060.5</v>
      </c>
      <c r="U40" s="25">
        <v>13.65</v>
      </c>
      <c r="V40" s="25">
        <f t="shared" si="4"/>
        <v>4518.15</v>
      </c>
      <c r="W40" s="25">
        <f t="shared" si="5"/>
        <v>10542.35</v>
      </c>
      <c r="X40" s="15" t="s">
        <v>382</v>
      </c>
      <c r="Y40" s="15">
        <v>7377.99</v>
      </c>
      <c r="Z40" s="15" t="s">
        <v>375</v>
      </c>
      <c r="AA40" s="15">
        <v>32352977</v>
      </c>
      <c r="AB40" s="15"/>
    </row>
    <row r="41" s="3" customFormat="1" ht="33.75" spans="1:28">
      <c r="A41" s="65">
        <v>39</v>
      </c>
      <c r="B41" s="15" t="s">
        <v>204</v>
      </c>
      <c r="C41" s="15" t="s">
        <v>54</v>
      </c>
      <c r="D41" s="15"/>
      <c r="E41" s="16" t="s">
        <v>383</v>
      </c>
      <c r="F41" s="15" t="s">
        <v>384</v>
      </c>
      <c r="G41" s="16" t="s">
        <v>385</v>
      </c>
      <c r="H41" s="16" t="s">
        <v>199</v>
      </c>
      <c r="I41" s="16" t="s">
        <v>386</v>
      </c>
      <c r="J41" s="15" t="s">
        <v>387</v>
      </c>
      <c r="K41" s="15" t="s">
        <v>388</v>
      </c>
      <c r="L41" s="16" t="s">
        <v>383</v>
      </c>
      <c r="M41" s="15" t="s">
        <v>389</v>
      </c>
      <c r="N41" s="25">
        <v>1300</v>
      </c>
      <c r="O41" s="30">
        <v>45473</v>
      </c>
      <c r="P41" s="30">
        <v>45626</v>
      </c>
      <c r="Q41" s="15">
        <v>1</v>
      </c>
      <c r="R41" s="25">
        <v>591</v>
      </c>
      <c r="S41" s="25">
        <v>45.5</v>
      </c>
      <c r="T41" s="25">
        <f t="shared" si="3"/>
        <v>26890.5</v>
      </c>
      <c r="U41" s="25">
        <v>13.65</v>
      </c>
      <c r="V41" s="25">
        <f t="shared" si="4"/>
        <v>8067.15</v>
      </c>
      <c r="W41" s="25">
        <f t="shared" si="5"/>
        <v>18823.35</v>
      </c>
      <c r="X41" s="15" t="s">
        <v>312</v>
      </c>
      <c r="Y41" s="15">
        <v>13173.39</v>
      </c>
      <c r="Z41" s="15" t="s">
        <v>390</v>
      </c>
      <c r="AA41" s="15">
        <v>42970440</v>
      </c>
      <c r="AB41" s="15"/>
    </row>
    <row r="42" s="3" customFormat="1" ht="56.25" spans="1:28">
      <c r="A42" s="65">
        <v>40</v>
      </c>
      <c r="B42" s="15" t="s">
        <v>204</v>
      </c>
      <c r="C42" s="15" t="s">
        <v>54</v>
      </c>
      <c r="D42" s="15"/>
      <c r="E42" s="16" t="s">
        <v>391</v>
      </c>
      <c r="F42" s="15" t="s">
        <v>392</v>
      </c>
      <c r="G42" s="16" t="s">
        <v>393</v>
      </c>
      <c r="H42" s="16" t="s">
        <v>394</v>
      </c>
      <c r="I42" s="16" t="s">
        <v>395</v>
      </c>
      <c r="J42" s="15" t="s">
        <v>396</v>
      </c>
      <c r="K42" s="15" t="s">
        <v>397</v>
      </c>
      <c r="L42" s="16" t="s">
        <v>391</v>
      </c>
      <c r="M42" s="15" t="s">
        <v>398</v>
      </c>
      <c r="N42" s="25">
        <v>1300</v>
      </c>
      <c r="O42" s="30">
        <v>45473</v>
      </c>
      <c r="P42" s="30">
        <v>45626</v>
      </c>
      <c r="Q42" s="15">
        <v>1</v>
      </c>
      <c r="R42" s="25">
        <v>688</v>
      </c>
      <c r="S42" s="25">
        <v>45.5</v>
      </c>
      <c r="T42" s="25">
        <f t="shared" si="3"/>
        <v>31304</v>
      </c>
      <c r="U42" s="25">
        <v>13.65</v>
      </c>
      <c r="V42" s="25">
        <f t="shared" si="4"/>
        <v>9391.2</v>
      </c>
      <c r="W42" s="25">
        <f t="shared" si="5"/>
        <v>21912.8</v>
      </c>
      <c r="X42" s="15" t="s">
        <v>340</v>
      </c>
      <c r="Y42" s="15">
        <v>15714.45</v>
      </c>
      <c r="Z42" s="15" t="s">
        <v>392</v>
      </c>
      <c r="AA42" s="15">
        <v>53860320</v>
      </c>
      <c r="AB42" s="15"/>
    </row>
    <row r="43" s="3" customFormat="1" ht="33.75" spans="1:28">
      <c r="A43" s="65">
        <v>41</v>
      </c>
      <c r="B43" s="15" t="s">
        <v>204</v>
      </c>
      <c r="C43" s="15" t="s">
        <v>54</v>
      </c>
      <c r="D43" s="15"/>
      <c r="E43" s="16" t="s">
        <v>399</v>
      </c>
      <c r="F43" s="15" t="s">
        <v>400</v>
      </c>
      <c r="G43" s="16" t="s">
        <v>401</v>
      </c>
      <c r="H43" s="16" t="s">
        <v>402</v>
      </c>
      <c r="I43" s="16" t="s">
        <v>403</v>
      </c>
      <c r="J43" s="15" t="s">
        <v>404</v>
      </c>
      <c r="K43" s="15" t="s">
        <v>405</v>
      </c>
      <c r="L43" s="16" t="s">
        <v>399</v>
      </c>
      <c r="M43" s="15" t="s">
        <v>406</v>
      </c>
      <c r="N43" s="25">
        <v>1300</v>
      </c>
      <c r="O43" s="30">
        <v>45473</v>
      </c>
      <c r="P43" s="30">
        <v>45626</v>
      </c>
      <c r="Q43" s="15">
        <v>1</v>
      </c>
      <c r="R43" s="25">
        <v>530</v>
      </c>
      <c r="S43" s="25">
        <v>45.5</v>
      </c>
      <c r="T43" s="25">
        <f t="shared" si="3"/>
        <v>24115</v>
      </c>
      <c r="U43" s="25">
        <v>13.65</v>
      </c>
      <c r="V43" s="25">
        <f t="shared" si="4"/>
        <v>7234.5</v>
      </c>
      <c r="W43" s="25">
        <f t="shared" si="5"/>
        <v>16880.5</v>
      </c>
      <c r="X43" s="15" t="s">
        <v>407</v>
      </c>
      <c r="Y43" s="15">
        <v>11813.7</v>
      </c>
      <c r="Z43" s="15" t="s">
        <v>400</v>
      </c>
      <c r="AA43" s="15">
        <v>77585717</v>
      </c>
      <c r="AB43" s="15"/>
    </row>
    <row r="44" s="3" customFormat="1" ht="33.75" spans="1:28">
      <c r="A44" s="65">
        <v>42</v>
      </c>
      <c r="B44" s="15" t="s">
        <v>204</v>
      </c>
      <c r="C44" s="15" t="s">
        <v>54</v>
      </c>
      <c r="D44" s="15"/>
      <c r="E44" s="16" t="s">
        <v>408</v>
      </c>
      <c r="F44" s="16" t="s">
        <v>409</v>
      </c>
      <c r="G44" s="16" t="s">
        <v>410</v>
      </c>
      <c r="H44" s="16" t="s">
        <v>100</v>
      </c>
      <c r="I44" s="16" t="s">
        <v>411</v>
      </c>
      <c r="J44" s="15" t="s">
        <v>412</v>
      </c>
      <c r="K44" s="15" t="s">
        <v>413</v>
      </c>
      <c r="L44" s="16" t="s">
        <v>408</v>
      </c>
      <c r="M44" s="15" t="s">
        <v>414</v>
      </c>
      <c r="N44" s="25">
        <v>1300</v>
      </c>
      <c r="O44" s="30">
        <v>45473</v>
      </c>
      <c r="P44" s="30">
        <v>45626</v>
      </c>
      <c r="Q44" s="15">
        <v>1</v>
      </c>
      <c r="R44" s="25">
        <v>620</v>
      </c>
      <c r="S44" s="25">
        <v>45.5</v>
      </c>
      <c r="T44" s="25">
        <f t="shared" si="3"/>
        <v>28210</v>
      </c>
      <c r="U44" s="25">
        <v>13.65</v>
      </c>
      <c r="V44" s="25">
        <f t="shared" si="4"/>
        <v>8463</v>
      </c>
      <c r="W44" s="25">
        <f t="shared" si="5"/>
        <v>19747</v>
      </c>
      <c r="X44" s="15" t="s">
        <v>340</v>
      </c>
      <c r="Y44" s="15">
        <v>13819.8</v>
      </c>
      <c r="Z44" s="15" t="s">
        <v>409</v>
      </c>
      <c r="AA44" s="15">
        <v>13962326</v>
      </c>
      <c r="AB44" s="15"/>
    </row>
    <row r="45" s="3" customFormat="1" ht="67.5" spans="1:28">
      <c r="A45" s="65">
        <v>43</v>
      </c>
      <c r="B45" s="15" t="s">
        <v>204</v>
      </c>
      <c r="C45" s="15" t="s">
        <v>54</v>
      </c>
      <c r="D45" s="15"/>
      <c r="E45" s="16" t="s">
        <v>415</v>
      </c>
      <c r="F45" s="16" t="s">
        <v>416</v>
      </c>
      <c r="G45" s="16" t="s">
        <v>417</v>
      </c>
      <c r="H45" s="16" t="s">
        <v>69</v>
      </c>
      <c r="I45" s="16" t="s">
        <v>418</v>
      </c>
      <c r="J45" s="15" t="s">
        <v>419</v>
      </c>
      <c r="K45" s="15" t="s">
        <v>420</v>
      </c>
      <c r="L45" s="16" t="s">
        <v>415</v>
      </c>
      <c r="M45" s="15" t="s">
        <v>421</v>
      </c>
      <c r="N45" s="25">
        <v>1300</v>
      </c>
      <c r="O45" s="30">
        <v>45473</v>
      </c>
      <c r="P45" s="30">
        <v>45626</v>
      </c>
      <c r="Q45" s="15">
        <v>1</v>
      </c>
      <c r="R45" s="25">
        <v>417</v>
      </c>
      <c r="S45" s="25">
        <v>45.5</v>
      </c>
      <c r="T45" s="25">
        <f t="shared" si="3"/>
        <v>18973.5</v>
      </c>
      <c r="U45" s="25">
        <v>13.65</v>
      </c>
      <c r="V45" s="25">
        <f t="shared" si="4"/>
        <v>5692.05</v>
      </c>
      <c r="W45" s="25">
        <f t="shared" si="5"/>
        <v>13281.45</v>
      </c>
      <c r="X45" s="15" t="s">
        <v>422</v>
      </c>
      <c r="Y45" s="15">
        <v>24957.45</v>
      </c>
      <c r="Z45" s="15" t="s">
        <v>423</v>
      </c>
      <c r="AA45" s="15">
        <v>44429708</v>
      </c>
      <c r="AB45" s="15"/>
    </row>
    <row r="46" s="3" customFormat="1" ht="33.75" spans="1:28">
      <c r="A46" s="65">
        <v>44</v>
      </c>
      <c r="B46" s="15" t="s">
        <v>204</v>
      </c>
      <c r="C46" s="15" t="s">
        <v>54</v>
      </c>
      <c r="D46" s="15"/>
      <c r="E46" s="16" t="s">
        <v>424</v>
      </c>
      <c r="F46" s="16" t="s">
        <v>425</v>
      </c>
      <c r="G46" s="25" t="s">
        <v>426</v>
      </c>
      <c r="H46" s="16" t="s">
        <v>237</v>
      </c>
      <c r="I46" s="16" t="s">
        <v>427</v>
      </c>
      <c r="J46" s="15" t="s">
        <v>428</v>
      </c>
      <c r="K46" s="15" t="s">
        <v>429</v>
      </c>
      <c r="L46" s="16" t="s">
        <v>424</v>
      </c>
      <c r="M46" s="15" t="s">
        <v>430</v>
      </c>
      <c r="N46" s="25">
        <v>1300</v>
      </c>
      <c r="O46" s="30">
        <v>45473</v>
      </c>
      <c r="P46" s="30">
        <v>45626</v>
      </c>
      <c r="Q46" s="15">
        <v>1</v>
      </c>
      <c r="R46" s="25">
        <v>565</v>
      </c>
      <c r="S46" s="25">
        <v>45.5</v>
      </c>
      <c r="T46" s="25">
        <f t="shared" si="3"/>
        <v>25707.5</v>
      </c>
      <c r="U46" s="25">
        <v>13.65</v>
      </c>
      <c r="V46" s="25">
        <f t="shared" si="4"/>
        <v>7712.25</v>
      </c>
      <c r="W46" s="25">
        <f t="shared" si="5"/>
        <v>17995.25</v>
      </c>
      <c r="X46" s="15" t="s">
        <v>372</v>
      </c>
      <c r="Y46" s="15">
        <v>12093</v>
      </c>
      <c r="Z46" s="80" t="s">
        <v>431</v>
      </c>
      <c r="AA46" s="15">
        <v>72334364</v>
      </c>
      <c r="AB46" s="15"/>
    </row>
    <row r="47" s="3" customFormat="1" ht="33.75" spans="1:28">
      <c r="A47" s="65">
        <v>45</v>
      </c>
      <c r="B47" s="15" t="s">
        <v>204</v>
      </c>
      <c r="C47" s="15" t="s">
        <v>54</v>
      </c>
      <c r="D47" s="15"/>
      <c r="E47" s="16" t="s">
        <v>432</v>
      </c>
      <c r="F47" s="16" t="s">
        <v>433</v>
      </c>
      <c r="G47" s="25" t="s">
        <v>434</v>
      </c>
      <c r="H47" s="16" t="s">
        <v>290</v>
      </c>
      <c r="I47" s="16" t="s">
        <v>435</v>
      </c>
      <c r="J47" s="15" t="s">
        <v>436</v>
      </c>
      <c r="K47" s="15" t="s">
        <v>437</v>
      </c>
      <c r="L47" s="16" t="s">
        <v>432</v>
      </c>
      <c r="M47" s="15" t="s">
        <v>438</v>
      </c>
      <c r="N47" s="25">
        <v>1300</v>
      </c>
      <c r="O47" s="30">
        <v>45473</v>
      </c>
      <c r="P47" s="30">
        <v>45626</v>
      </c>
      <c r="Q47" s="15">
        <v>1</v>
      </c>
      <c r="R47" s="25">
        <v>460</v>
      </c>
      <c r="S47" s="25">
        <v>45.5</v>
      </c>
      <c r="T47" s="25">
        <f t="shared" si="3"/>
        <v>20930</v>
      </c>
      <c r="U47" s="25">
        <v>13.65</v>
      </c>
      <c r="V47" s="25">
        <f t="shared" si="4"/>
        <v>6279</v>
      </c>
      <c r="W47" s="25">
        <f t="shared" si="5"/>
        <v>14651</v>
      </c>
      <c r="X47" s="15" t="s">
        <v>372</v>
      </c>
      <c r="Y47" s="15">
        <v>10216.5</v>
      </c>
      <c r="Z47" s="80" t="s">
        <v>431</v>
      </c>
      <c r="AA47" s="15">
        <v>46175359</v>
      </c>
      <c r="AB47" s="15"/>
    </row>
    <row r="48" s="3" customFormat="1" ht="33.75" spans="1:28">
      <c r="A48" s="65">
        <v>46</v>
      </c>
      <c r="B48" s="15" t="s">
        <v>204</v>
      </c>
      <c r="C48" s="15" t="s">
        <v>54</v>
      </c>
      <c r="D48" s="15"/>
      <c r="E48" s="16" t="s">
        <v>439</v>
      </c>
      <c r="F48" s="16" t="s">
        <v>431</v>
      </c>
      <c r="G48" s="16" t="s">
        <v>440</v>
      </c>
      <c r="H48" s="16" t="s">
        <v>441</v>
      </c>
      <c r="I48" s="16" t="s">
        <v>427</v>
      </c>
      <c r="J48" s="15" t="s">
        <v>442</v>
      </c>
      <c r="K48" s="15" t="s">
        <v>443</v>
      </c>
      <c r="L48" s="16" t="s">
        <v>439</v>
      </c>
      <c r="M48" s="15" t="s">
        <v>444</v>
      </c>
      <c r="N48" s="25">
        <v>1300</v>
      </c>
      <c r="O48" s="30">
        <v>45473</v>
      </c>
      <c r="P48" s="30">
        <v>45626</v>
      </c>
      <c r="Q48" s="15">
        <v>1</v>
      </c>
      <c r="R48" s="25">
        <v>480</v>
      </c>
      <c r="S48" s="25">
        <v>45.5</v>
      </c>
      <c r="T48" s="25">
        <f t="shared" si="3"/>
        <v>21840</v>
      </c>
      <c r="U48" s="25">
        <v>13.65</v>
      </c>
      <c r="V48" s="25">
        <f t="shared" si="4"/>
        <v>6552</v>
      </c>
      <c r="W48" s="25">
        <f t="shared" si="5"/>
        <v>15288</v>
      </c>
      <c r="X48" s="15" t="s">
        <v>372</v>
      </c>
      <c r="Y48" s="15">
        <v>10008</v>
      </c>
      <c r="Z48" s="15" t="s">
        <v>431</v>
      </c>
      <c r="AA48" s="15">
        <v>31269364</v>
      </c>
      <c r="AB48" s="15"/>
    </row>
    <row r="49" s="3" customFormat="1" ht="45" spans="1:28">
      <c r="A49" s="65">
        <v>47</v>
      </c>
      <c r="B49" s="15" t="s">
        <v>204</v>
      </c>
      <c r="C49" s="15" t="s">
        <v>54</v>
      </c>
      <c r="D49" s="15"/>
      <c r="E49" s="16" t="s">
        <v>445</v>
      </c>
      <c r="F49" s="18" t="s">
        <v>446</v>
      </c>
      <c r="G49" s="16" t="s">
        <v>447</v>
      </c>
      <c r="H49" s="18" t="s">
        <v>154</v>
      </c>
      <c r="I49" s="16" t="s">
        <v>448</v>
      </c>
      <c r="J49" s="15" t="s">
        <v>449</v>
      </c>
      <c r="K49" s="15" t="s">
        <v>450</v>
      </c>
      <c r="L49" s="16" t="s">
        <v>445</v>
      </c>
      <c r="M49" s="15" t="s">
        <v>451</v>
      </c>
      <c r="N49" s="25">
        <v>1300</v>
      </c>
      <c r="O49" s="30">
        <v>45473</v>
      </c>
      <c r="P49" s="30">
        <v>45626</v>
      </c>
      <c r="Q49" s="15">
        <v>1</v>
      </c>
      <c r="R49" s="25">
        <v>479.5</v>
      </c>
      <c r="S49" s="25">
        <v>45.5</v>
      </c>
      <c r="T49" s="25">
        <f t="shared" si="3"/>
        <v>21817.25</v>
      </c>
      <c r="U49" s="25">
        <v>13.65</v>
      </c>
      <c r="V49" s="25">
        <f t="shared" si="4"/>
        <v>6545.175</v>
      </c>
      <c r="W49" s="25">
        <f t="shared" si="5"/>
        <v>15272.075</v>
      </c>
      <c r="X49" s="15" t="s">
        <v>321</v>
      </c>
      <c r="Y49" s="15">
        <v>10676.91</v>
      </c>
      <c r="Z49" s="15" t="s">
        <v>452</v>
      </c>
      <c r="AA49" s="15">
        <v>72098336</v>
      </c>
      <c r="AB49" s="15"/>
    </row>
    <row r="50" s="3" customFormat="1" ht="33.75" spans="1:28">
      <c r="A50" s="65">
        <v>48</v>
      </c>
      <c r="B50" s="15" t="s">
        <v>204</v>
      </c>
      <c r="C50" s="15" t="s">
        <v>54</v>
      </c>
      <c r="D50" s="15"/>
      <c r="E50" s="16" t="s">
        <v>453</v>
      </c>
      <c r="F50" s="15" t="s">
        <v>454</v>
      </c>
      <c r="G50" s="16" t="s">
        <v>455</v>
      </c>
      <c r="H50" s="16" t="s">
        <v>456</v>
      </c>
      <c r="I50" s="16" t="s">
        <v>457</v>
      </c>
      <c r="J50" s="15" t="s">
        <v>458</v>
      </c>
      <c r="K50" s="15" t="s">
        <v>459</v>
      </c>
      <c r="L50" s="16" t="s">
        <v>453</v>
      </c>
      <c r="M50" s="15" t="s">
        <v>460</v>
      </c>
      <c r="N50" s="25">
        <v>1300</v>
      </c>
      <c r="O50" s="30">
        <v>45473</v>
      </c>
      <c r="P50" s="30">
        <v>45626</v>
      </c>
      <c r="Q50" s="15">
        <v>1</v>
      </c>
      <c r="R50" s="25">
        <v>130</v>
      </c>
      <c r="S50" s="25">
        <v>45.5</v>
      </c>
      <c r="T50" s="25">
        <f t="shared" si="3"/>
        <v>5915</v>
      </c>
      <c r="U50" s="25">
        <v>13.65</v>
      </c>
      <c r="V50" s="25">
        <f t="shared" si="4"/>
        <v>1774.5</v>
      </c>
      <c r="W50" s="25">
        <f t="shared" si="5"/>
        <v>4140.5</v>
      </c>
      <c r="X50" s="15" t="s">
        <v>330</v>
      </c>
      <c r="Y50" s="15">
        <v>1774.5</v>
      </c>
      <c r="Z50" s="15" t="s">
        <v>461</v>
      </c>
      <c r="AA50" s="15">
        <v>65027783</v>
      </c>
      <c r="AB50" s="15"/>
    </row>
    <row r="51" s="3" customFormat="1" ht="33.75" spans="1:28">
      <c r="A51" s="65">
        <v>49</v>
      </c>
      <c r="B51" s="15" t="s">
        <v>204</v>
      </c>
      <c r="C51" s="15" t="s">
        <v>54</v>
      </c>
      <c r="D51" s="15"/>
      <c r="E51" s="16" t="s">
        <v>462</v>
      </c>
      <c r="F51" s="16" t="s">
        <v>463</v>
      </c>
      <c r="G51" s="16" t="s">
        <v>464</v>
      </c>
      <c r="H51" s="16" t="s">
        <v>154</v>
      </c>
      <c r="I51" s="16" t="s">
        <v>465</v>
      </c>
      <c r="J51" s="15" t="s">
        <v>466</v>
      </c>
      <c r="K51" s="15" t="s">
        <v>467</v>
      </c>
      <c r="L51" s="16" t="s">
        <v>462</v>
      </c>
      <c r="M51" s="15" t="s">
        <v>468</v>
      </c>
      <c r="N51" s="25">
        <v>1300</v>
      </c>
      <c r="O51" s="30">
        <v>45473</v>
      </c>
      <c r="P51" s="30">
        <v>45626</v>
      </c>
      <c r="Q51" s="15">
        <v>1</v>
      </c>
      <c r="R51" s="25">
        <v>542</v>
      </c>
      <c r="S51" s="25">
        <v>45.5</v>
      </c>
      <c r="T51" s="25">
        <f t="shared" si="3"/>
        <v>24661</v>
      </c>
      <c r="U51" s="25">
        <v>13.65</v>
      </c>
      <c r="V51" s="25">
        <f t="shared" si="4"/>
        <v>7398.3</v>
      </c>
      <c r="W51" s="25">
        <f t="shared" si="5"/>
        <v>17262.7</v>
      </c>
      <c r="X51" s="15" t="s">
        <v>382</v>
      </c>
      <c r="Y51" s="15">
        <v>12081.18</v>
      </c>
      <c r="Z51" s="15" t="s">
        <v>469</v>
      </c>
      <c r="AA51" s="15">
        <v>17364984</v>
      </c>
      <c r="AB51" s="15"/>
    </row>
    <row r="52" s="3" customFormat="1" ht="45" spans="1:28">
      <c r="A52" s="65">
        <v>50</v>
      </c>
      <c r="B52" s="15" t="s">
        <v>204</v>
      </c>
      <c r="C52" s="15" t="s">
        <v>54</v>
      </c>
      <c r="D52" s="15"/>
      <c r="E52" s="16" t="s">
        <v>470</v>
      </c>
      <c r="F52" s="16" t="s">
        <v>471</v>
      </c>
      <c r="G52" s="25" t="s">
        <v>472</v>
      </c>
      <c r="H52" s="16" t="s">
        <v>473</v>
      </c>
      <c r="I52" s="16" t="s">
        <v>474</v>
      </c>
      <c r="J52" s="15" t="s">
        <v>475</v>
      </c>
      <c r="K52" s="15" t="s">
        <v>476</v>
      </c>
      <c r="L52" s="16" t="s">
        <v>470</v>
      </c>
      <c r="M52" s="15" t="s">
        <v>477</v>
      </c>
      <c r="N52" s="25">
        <v>1300</v>
      </c>
      <c r="O52" s="30">
        <v>45473</v>
      </c>
      <c r="P52" s="30">
        <v>45626</v>
      </c>
      <c r="Q52" s="15">
        <v>1</v>
      </c>
      <c r="R52" s="25">
        <v>125.03</v>
      </c>
      <c r="S52" s="25">
        <v>45.5</v>
      </c>
      <c r="T52" s="25">
        <f t="shared" si="3"/>
        <v>5688.865</v>
      </c>
      <c r="U52" s="25">
        <v>13.65</v>
      </c>
      <c r="V52" s="25">
        <f t="shared" si="4"/>
        <v>1706.6595</v>
      </c>
      <c r="W52" s="25">
        <f t="shared" si="5"/>
        <v>3982.2055</v>
      </c>
      <c r="X52" s="15" t="s">
        <v>478</v>
      </c>
      <c r="Y52" s="15">
        <v>3023.25</v>
      </c>
      <c r="Z52" s="15" t="s">
        <v>479</v>
      </c>
      <c r="AA52" s="15">
        <v>77541719</v>
      </c>
      <c r="AB52" s="15"/>
    </row>
    <row r="53" s="3" customFormat="1" ht="33.75" spans="1:28">
      <c r="A53" s="65">
        <v>51</v>
      </c>
      <c r="B53" s="15" t="s">
        <v>204</v>
      </c>
      <c r="C53" s="15" t="s">
        <v>54</v>
      </c>
      <c r="D53" s="15"/>
      <c r="E53" s="16" t="s">
        <v>480</v>
      </c>
      <c r="F53" s="15" t="s">
        <v>481</v>
      </c>
      <c r="G53" s="16" t="s">
        <v>482</v>
      </c>
      <c r="H53" s="16" t="s">
        <v>483</v>
      </c>
      <c r="I53" s="16" t="s">
        <v>484</v>
      </c>
      <c r="J53" s="15" t="s">
        <v>485</v>
      </c>
      <c r="K53" s="15" t="s">
        <v>486</v>
      </c>
      <c r="L53" s="16" t="s">
        <v>480</v>
      </c>
      <c r="M53" s="15" t="s">
        <v>487</v>
      </c>
      <c r="N53" s="25">
        <v>1300</v>
      </c>
      <c r="O53" s="30">
        <v>45473</v>
      </c>
      <c r="P53" s="30">
        <v>45626</v>
      </c>
      <c r="Q53" s="15">
        <v>1</v>
      </c>
      <c r="R53" s="25">
        <v>190</v>
      </c>
      <c r="S53" s="25">
        <v>45.5</v>
      </c>
      <c r="T53" s="25">
        <f t="shared" si="3"/>
        <v>8645</v>
      </c>
      <c r="U53" s="25">
        <v>13.65</v>
      </c>
      <c r="V53" s="25">
        <f t="shared" si="4"/>
        <v>2593.5</v>
      </c>
      <c r="W53" s="25">
        <f t="shared" si="5"/>
        <v>6051.5</v>
      </c>
      <c r="X53" s="16" t="s">
        <v>488</v>
      </c>
      <c r="Y53" s="25">
        <v>3961.5</v>
      </c>
      <c r="Z53" s="53" t="s">
        <v>489</v>
      </c>
      <c r="AA53" s="15">
        <v>66490947</v>
      </c>
      <c r="AB53" s="15"/>
    </row>
    <row r="54" s="3" customFormat="1" ht="33.75" spans="1:28">
      <c r="A54" s="65">
        <v>52</v>
      </c>
      <c r="B54" s="15" t="s">
        <v>204</v>
      </c>
      <c r="C54" s="15" t="s">
        <v>54</v>
      </c>
      <c r="D54" s="15"/>
      <c r="E54" s="16" t="s">
        <v>490</v>
      </c>
      <c r="F54" s="16" t="s">
        <v>491</v>
      </c>
      <c r="G54" s="16" t="s">
        <v>492</v>
      </c>
      <c r="H54" s="16" t="s">
        <v>199</v>
      </c>
      <c r="I54" s="16" t="s">
        <v>493</v>
      </c>
      <c r="J54" s="15" t="s">
        <v>494</v>
      </c>
      <c r="K54" s="15" t="s">
        <v>495</v>
      </c>
      <c r="L54" s="16" t="s">
        <v>490</v>
      </c>
      <c r="M54" s="15" t="s">
        <v>496</v>
      </c>
      <c r="N54" s="25">
        <v>1300</v>
      </c>
      <c r="O54" s="30">
        <v>45473</v>
      </c>
      <c r="P54" s="30">
        <v>45626</v>
      </c>
      <c r="Q54" s="15">
        <v>1</v>
      </c>
      <c r="R54" s="25">
        <v>120</v>
      </c>
      <c r="S54" s="25">
        <v>45.5</v>
      </c>
      <c r="T54" s="25">
        <f t="shared" si="3"/>
        <v>5460</v>
      </c>
      <c r="U54" s="25">
        <v>13.65</v>
      </c>
      <c r="V54" s="25">
        <f t="shared" si="4"/>
        <v>1638</v>
      </c>
      <c r="W54" s="25">
        <f t="shared" si="5"/>
        <v>3822</v>
      </c>
      <c r="X54" s="15" t="s">
        <v>340</v>
      </c>
      <c r="Y54" s="15">
        <v>1638</v>
      </c>
      <c r="Z54" s="15" t="s">
        <v>497</v>
      </c>
      <c r="AA54" s="15">
        <v>78471944</v>
      </c>
      <c r="AB54" s="15"/>
    </row>
    <row r="55" s="3" customFormat="1" ht="78.75" spans="1:28">
      <c r="A55" s="65">
        <v>53</v>
      </c>
      <c r="B55" s="15" t="s">
        <v>204</v>
      </c>
      <c r="C55" s="15" t="s">
        <v>54</v>
      </c>
      <c r="D55" s="15"/>
      <c r="E55" s="16" t="s">
        <v>498</v>
      </c>
      <c r="F55" s="16" t="s">
        <v>499</v>
      </c>
      <c r="G55" s="16" t="s">
        <v>500</v>
      </c>
      <c r="H55" s="16" t="s">
        <v>501</v>
      </c>
      <c r="I55" s="16" t="s">
        <v>502</v>
      </c>
      <c r="J55" s="15" t="s">
        <v>503</v>
      </c>
      <c r="K55" s="15" t="s">
        <v>504</v>
      </c>
      <c r="L55" s="16" t="s">
        <v>498</v>
      </c>
      <c r="M55" s="15" t="s">
        <v>505</v>
      </c>
      <c r="N55" s="25">
        <v>1300</v>
      </c>
      <c r="O55" s="30">
        <v>45473</v>
      </c>
      <c r="P55" s="30">
        <v>45626</v>
      </c>
      <c r="Q55" s="15">
        <v>1</v>
      </c>
      <c r="R55" s="25">
        <v>608</v>
      </c>
      <c r="S55" s="25">
        <v>45.5</v>
      </c>
      <c r="T55" s="25">
        <f t="shared" si="3"/>
        <v>27664</v>
      </c>
      <c r="U55" s="25">
        <v>13.65</v>
      </c>
      <c r="V55" s="25">
        <f t="shared" si="4"/>
        <v>8299.2</v>
      </c>
      <c r="W55" s="25">
        <f t="shared" si="5"/>
        <v>19364.8</v>
      </c>
      <c r="X55" s="15" t="s">
        <v>340</v>
      </c>
      <c r="Y55" s="15">
        <v>13552.32</v>
      </c>
      <c r="Z55" s="15" t="s">
        <v>499</v>
      </c>
      <c r="AA55" s="15">
        <v>62538948</v>
      </c>
      <c r="AB55" s="15"/>
    </row>
    <row r="56" s="3" customFormat="1" ht="33.75" spans="1:28">
      <c r="A56" s="65">
        <v>54</v>
      </c>
      <c r="B56" s="15" t="s">
        <v>204</v>
      </c>
      <c r="C56" s="15" t="s">
        <v>54</v>
      </c>
      <c r="D56" s="15"/>
      <c r="E56" s="16" t="s">
        <v>506</v>
      </c>
      <c r="F56" s="18" t="s">
        <v>507</v>
      </c>
      <c r="G56" s="16" t="s">
        <v>508</v>
      </c>
      <c r="H56" s="18" t="s">
        <v>123</v>
      </c>
      <c r="I56" s="16" t="s">
        <v>509</v>
      </c>
      <c r="J56" s="15" t="s">
        <v>510</v>
      </c>
      <c r="K56" s="15" t="s">
        <v>511</v>
      </c>
      <c r="L56" s="16" t="s">
        <v>506</v>
      </c>
      <c r="M56" s="15" t="s">
        <v>512</v>
      </c>
      <c r="N56" s="25">
        <v>1300</v>
      </c>
      <c r="O56" s="30">
        <v>45473</v>
      </c>
      <c r="P56" s="30">
        <v>45626</v>
      </c>
      <c r="Q56" s="15">
        <v>1</v>
      </c>
      <c r="R56" s="25">
        <v>254</v>
      </c>
      <c r="S56" s="25">
        <v>45.5</v>
      </c>
      <c r="T56" s="25">
        <f t="shared" si="3"/>
        <v>11557</v>
      </c>
      <c r="U56" s="25">
        <v>13.65</v>
      </c>
      <c r="V56" s="25">
        <f t="shared" si="4"/>
        <v>3467.1</v>
      </c>
      <c r="W56" s="25">
        <f t="shared" si="5"/>
        <v>8089.9</v>
      </c>
      <c r="X56" s="15" t="s">
        <v>340</v>
      </c>
      <c r="Y56" s="15">
        <v>3467.1</v>
      </c>
      <c r="Z56" s="15" t="s">
        <v>513</v>
      </c>
      <c r="AA56" s="15">
        <v>56589326</v>
      </c>
      <c r="AB56" s="15"/>
    </row>
    <row r="57" s="3" customFormat="1" ht="33.75" spans="1:28">
      <c r="A57" s="65">
        <v>55</v>
      </c>
      <c r="B57" s="15" t="s">
        <v>204</v>
      </c>
      <c r="C57" s="15" t="s">
        <v>54</v>
      </c>
      <c r="D57" s="15"/>
      <c r="E57" s="16" t="s">
        <v>514</v>
      </c>
      <c r="F57" s="16" t="s">
        <v>515</v>
      </c>
      <c r="G57" s="16" t="s">
        <v>516</v>
      </c>
      <c r="H57" s="16" t="s">
        <v>517</v>
      </c>
      <c r="I57" s="16" t="s">
        <v>518</v>
      </c>
      <c r="J57" s="15" t="s">
        <v>519</v>
      </c>
      <c r="K57" s="15" t="s">
        <v>520</v>
      </c>
      <c r="L57" s="16" t="s">
        <v>514</v>
      </c>
      <c r="M57" s="15" t="s">
        <v>521</v>
      </c>
      <c r="N57" s="25">
        <v>1300</v>
      </c>
      <c r="O57" s="30">
        <v>45473</v>
      </c>
      <c r="P57" s="30">
        <v>45626</v>
      </c>
      <c r="Q57" s="15">
        <v>1</v>
      </c>
      <c r="R57" s="25">
        <v>940</v>
      </c>
      <c r="S57" s="25">
        <v>45.5</v>
      </c>
      <c r="T57" s="25">
        <f t="shared" si="3"/>
        <v>42770</v>
      </c>
      <c r="U57" s="25">
        <v>13.65</v>
      </c>
      <c r="V57" s="25">
        <f t="shared" si="4"/>
        <v>12831</v>
      </c>
      <c r="W57" s="25">
        <f t="shared" si="5"/>
        <v>29939</v>
      </c>
      <c r="X57" s="15" t="s">
        <v>478</v>
      </c>
      <c r="Y57" s="15">
        <v>19500</v>
      </c>
      <c r="Z57" s="15" t="s">
        <v>515</v>
      </c>
      <c r="AA57" s="15">
        <v>67501395</v>
      </c>
      <c r="AB57" s="15"/>
    </row>
    <row r="58" s="3" customFormat="1" ht="33.75" spans="1:28">
      <c r="A58" s="65">
        <v>56</v>
      </c>
      <c r="B58" s="15" t="s">
        <v>204</v>
      </c>
      <c r="C58" s="15" t="s">
        <v>54</v>
      </c>
      <c r="D58" s="15"/>
      <c r="E58" s="16" t="s">
        <v>522</v>
      </c>
      <c r="F58" s="16" t="s">
        <v>523</v>
      </c>
      <c r="G58" s="16" t="s">
        <v>524</v>
      </c>
      <c r="H58" s="16" t="s">
        <v>525</v>
      </c>
      <c r="I58" s="75" t="s">
        <v>526</v>
      </c>
      <c r="J58" s="15" t="s">
        <v>527</v>
      </c>
      <c r="K58" s="15" t="s">
        <v>528</v>
      </c>
      <c r="L58" s="16" t="s">
        <v>522</v>
      </c>
      <c r="M58" s="15" t="s">
        <v>529</v>
      </c>
      <c r="N58" s="25">
        <v>1300</v>
      </c>
      <c r="O58" s="30">
        <v>45473</v>
      </c>
      <c r="P58" s="30">
        <v>45626</v>
      </c>
      <c r="Q58" s="15">
        <v>1</v>
      </c>
      <c r="R58" s="25">
        <v>500</v>
      </c>
      <c r="S58" s="25">
        <v>45.5</v>
      </c>
      <c r="T58" s="25">
        <f t="shared" si="3"/>
        <v>22750</v>
      </c>
      <c r="U58" s="25">
        <v>13.65</v>
      </c>
      <c r="V58" s="25">
        <f t="shared" si="4"/>
        <v>6825</v>
      </c>
      <c r="W58" s="25">
        <f t="shared" si="5"/>
        <v>15925</v>
      </c>
      <c r="X58" s="15" t="s">
        <v>372</v>
      </c>
      <c r="Y58" s="15">
        <v>6825</v>
      </c>
      <c r="Z58" s="80" t="s">
        <v>523</v>
      </c>
      <c r="AA58" s="15">
        <v>90243997</v>
      </c>
      <c r="AB58" s="15"/>
    </row>
    <row r="59" s="3" customFormat="1" ht="33.75" spans="1:28">
      <c r="A59" s="65">
        <v>57</v>
      </c>
      <c r="B59" s="15" t="s">
        <v>204</v>
      </c>
      <c r="C59" s="15" t="s">
        <v>54</v>
      </c>
      <c r="D59" s="15"/>
      <c r="E59" s="16" t="s">
        <v>530</v>
      </c>
      <c r="F59" s="16" t="s">
        <v>531</v>
      </c>
      <c r="G59" s="25" t="s">
        <v>532</v>
      </c>
      <c r="H59" s="16" t="s">
        <v>533</v>
      </c>
      <c r="I59" s="16" t="s">
        <v>534</v>
      </c>
      <c r="J59" s="15" t="s">
        <v>535</v>
      </c>
      <c r="K59" s="15" t="s">
        <v>536</v>
      </c>
      <c r="L59" s="16" t="s">
        <v>530</v>
      </c>
      <c r="M59" s="15" t="s">
        <v>537</v>
      </c>
      <c r="N59" s="25">
        <v>1300</v>
      </c>
      <c r="O59" s="30">
        <v>45473</v>
      </c>
      <c r="P59" s="30">
        <v>45626</v>
      </c>
      <c r="Q59" s="15">
        <v>1</v>
      </c>
      <c r="R59" s="25">
        <v>443</v>
      </c>
      <c r="S59" s="25">
        <v>45.5</v>
      </c>
      <c r="T59" s="25">
        <f t="shared" si="3"/>
        <v>20156.5</v>
      </c>
      <c r="U59" s="25">
        <v>13.65</v>
      </c>
      <c r="V59" s="25">
        <f t="shared" si="4"/>
        <v>6046.95</v>
      </c>
      <c r="W59" s="25">
        <f t="shared" si="5"/>
        <v>14109.55</v>
      </c>
      <c r="X59" s="15" t="s">
        <v>538</v>
      </c>
      <c r="Y59" s="15">
        <v>10529.25</v>
      </c>
      <c r="Z59" s="15" t="s">
        <v>531</v>
      </c>
      <c r="AA59" s="15">
        <v>47351318</v>
      </c>
      <c r="AB59" s="15"/>
    </row>
    <row r="60" s="3" customFormat="1" ht="33.75" spans="1:28">
      <c r="A60" s="65">
        <v>58</v>
      </c>
      <c r="B60" s="15" t="s">
        <v>204</v>
      </c>
      <c r="C60" s="15" t="s">
        <v>54</v>
      </c>
      <c r="D60" s="15"/>
      <c r="E60" s="16" t="s">
        <v>539</v>
      </c>
      <c r="F60" s="16" t="s">
        <v>331</v>
      </c>
      <c r="G60" s="25" t="s">
        <v>540</v>
      </c>
      <c r="H60" s="16" t="s">
        <v>541</v>
      </c>
      <c r="I60" s="16" t="s">
        <v>542</v>
      </c>
      <c r="J60" s="15" t="s">
        <v>543</v>
      </c>
      <c r="K60" s="15" t="s">
        <v>544</v>
      </c>
      <c r="L60" s="16" t="s">
        <v>539</v>
      </c>
      <c r="M60" s="15" t="s">
        <v>545</v>
      </c>
      <c r="N60" s="25">
        <v>1300</v>
      </c>
      <c r="O60" s="30">
        <v>45473</v>
      </c>
      <c r="P60" s="30">
        <v>45626</v>
      </c>
      <c r="Q60" s="15">
        <v>1</v>
      </c>
      <c r="R60" s="25">
        <v>120.13</v>
      </c>
      <c r="S60" s="25">
        <v>45.5</v>
      </c>
      <c r="T60" s="25">
        <f t="shared" si="3"/>
        <v>5465.915</v>
      </c>
      <c r="U60" s="25">
        <v>13.65</v>
      </c>
      <c r="V60" s="25">
        <f t="shared" si="4"/>
        <v>1639.7745</v>
      </c>
      <c r="W60" s="25">
        <f t="shared" si="5"/>
        <v>3826.1405</v>
      </c>
      <c r="X60" s="15" t="s">
        <v>330</v>
      </c>
      <c r="Y60" s="15">
        <v>3388.08</v>
      </c>
      <c r="Z60" s="15" t="s">
        <v>331</v>
      </c>
      <c r="AA60" s="15">
        <v>47781906</v>
      </c>
      <c r="AB60" s="15"/>
    </row>
    <row r="61" s="3" customFormat="1" ht="33.75" spans="1:28">
      <c r="A61" s="65">
        <v>59</v>
      </c>
      <c r="B61" s="15" t="s">
        <v>204</v>
      </c>
      <c r="C61" s="15" t="s">
        <v>54</v>
      </c>
      <c r="D61" s="15"/>
      <c r="E61" s="16" t="s">
        <v>546</v>
      </c>
      <c r="F61" s="18" t="s">
        <v>547</v>
      </c>
      <c r="G61" s="16" t="s">
        <v>548</v>
      </c>
      <c r="H61" s="18" t="s">
        <v>77</v>
      </c>
      <c r="I61" s="16" t="s">
        <v>549</v>
      </c>
      <c r="J61" s="15" t="s">
        <v>550</v>
      </c>
      <c r="K61" s="15" t="s">
        <v>551</v>
      </c>
      <c r="L61" s="16" t="s">
        <v>546</v>
      </c>
      <c r="M61" s="15" t="s">
        <v>552</v>
      </c>
      <c r="N61" s="25">
        <v>1300</v>
      </c>
      <c r="O61" s="30">
        <v>45473</v>
      </c>
      <c r="P61" s="30">
        <v>45626</v>
      </c>
      <c r="Q61" s="15">
        <v>1</v>
      </c>
      <c r="R61" s="25">
        <v>365</v>
      </c>
      <c r="S61" s="25">
        <v>45.5</v>
      </c>
      <c r="T61" s="25">
        <f t="shared" si="3"/>
        <v>16607.5</v>
      </c>
      <c r="U61" s="25">
        <v>13.65</v>
      </c>
      <c r="V61" s="25">
        <f t="shared" si="4"/>
        <v>4982.25</v>
      </c>
      <c r="W61" s="25">
        <f t="shared" si="5"/>
        <v>11625.25</v>
      </c>
      <c r="X61" s="15" t="s">
        <v>553</v>
      </c>
      <c r="Y61" s="15">
        <v>8135.85</v>
      </c>
      <c r="Z61" s="15" t="s">
        <v>547</v>
      </c>
      <c r="AA61" s="15">
        <v>12186223</v>
      </c>
      <c r="AB61" s="15"/>
    </row>
    <row r="62" s="3" customFormat="1" ht="45" spans="1:28">
      <c r="A62" s="65">
        <v>60</v>
      </c>
      <c r="B62" s="15" t="s">
        <v>204</v>
      </c>
      <c r="C62" s="15" t="s">
        <v>54</v>
      </c>
      <c r="D62" s="15"/>
      <c r="E62" s="16" t="s">
        <v>554</v>
      </c>
      <c r="F62" s="16" t="s">
        <v>555</v>
      </c>
      <c r="G62" s="16" t="s">
        <v>556</v>
      </c>
      <c r="H62" s="16" t="s">
        <v>557</v>
      </c>
      <c r="I62" s="16" t="s">
        <v>558</v>
      </c>
      <c r="J62" s="15" t="s">
        <v>559</v>
      </c>
      <c r="K62" s="15" t="s">
        <v>560</v>
      </c>
      <c r="L62" s="16" t="s">
        <v>554</v>
      </c>
      <c r="M62" s="15" t="s">
        <v>561</v>
      </c>
      <c r="N62" s="25">
        <v>1300</v>
      </c>
      <c r="O62" s="30">
        <v>45473</v>
      </c>
      <c r="P62" s="30">
        <v>45626</v>
      </c>
      <c r="Q62" s="15">
        <v>1</v>
      </c>
      <c r="R62" s="25">
        <v>285</v>
      </c>
      <c r="S62" s="25">
        <v>45.5</v>
      </c>
      <c r="T62" s="25">
        <f t="shared" si="3"/>
        <v>12967.5</v>
      </c>
      <c r="U62" s="25">
        <v>13.65</v>
      </c>
      <c r="V62" s="25">
        <f t="shared" si="4"/>
        <v>3890.25</v>
      </c>
      <c r="W62" s="25">
        <f t="shared" si="5"/>
        <v>9077.25</v>
      </c>
      <c r="X62" s="15" t="s">
        <v>372</v>
      </c>
      <c r="Y62" s="15">
        <v>5942.25</v>
      </c>
      <c r="Z62" s="15" t="s">
        <v>562</v>
      </c>
      <c r="AA62" s="15">
        <v>73183617</v>
      </c>
      <c r="AB62" s="15"/>
    </row>
    <row r="63" s="3" customFormat="1" ht="33.75" spans="1:28">
      <c r="A63" s="65">
        <v>61</v>
      </c>
      <c r="B63" s="15" t="s">
        <v>204</v>
      </c>
      <c r="C63" s="15" t="s">
        <v>54</v>
      </c>
      <c r="D63" s="15"/>
      <c r="E63" s="16" t="s">
        <v>563</v>
      </c>
      <c r="F63" s="16" t="s">
        <v>564</v>
      </c>
      <c r="G63" s="16" t="s">
        <v>565</v>
      </c>
      <c r="H63" s="16" t="s">
        <v>138</v>
      </c>
      <c r="I63" s="16" t="s">
        <v>566</v>
      </c>
      <c r="J63" s="15" t="s">
        <v>567</v>
      </c>
      <c r="K63" s="15" t="s">
        <v>568</v>
      </c>
      <c r="L63" s="16" t="s">
        <v>563</v>
      </c>
      <c r="M63" s="15" t="s">
        <v>569</v>
      </c>
      <c r="N63" s="25">
        <v>1300</v>
      </c>
      <c r="O63" s="30">
        <v>45473</v>
      </c>
      <c r="P63" s="30">
        <v>45626</v>
      </c>
      <c r="Q63" s="15">
        <v>1</v>
      </c>
      <c r="R63" s="25">
        <v>360</v>
      </c>
      <c r="S63" s="25">
        <v>45.5</v>
      </c>
      <c r="T63" s="25">
        <f t="shared" si="3"/>
        <v>16380</v>
      </c>
      <c r="U63" s="25">
        <v>13.65</v>
      </c>
      <c r="V63" s="25">
        <f t="shared" si="4"/>
        <v>4914</v>
      </c>
      <c r="W63" s="25">
        <f t="shared" si="5"/>
        <v>11466</v>
      </c>
      <c r="X63" s="15" t="s">
        <v>570</v>
      </c>
      <c r="Y63" s="15">
        <v>7506</v>
      </c>
      <c r="Z63" s="15" t="s">
        <v>564</v>
      </c>
      <c r="AA63" s="15">
        <v>66444982</v>
      </c>
      <c r="AB63" s="15"/>
    </row>
    <row r="64" s="3" customFormat="1" ht="33.75" spans="1:28">
      <c r="A64" s="65">
        <v>62</v>
      </c>
      <c r="B64" s="15" t="s">
        <v>204</v>
      </c>
      <c r="C64" s="15" t="s">
        <v>54</v>
      </c>
      <c r="D64" s="15"/>
      <c r="E64" s="16" t="s">
        <v>571</v>
      </c>
      <c r="F64" s="16" t="s">
        <v>572</v>
      </c>
      <c r="G64" s="16" t="s">
        <v>573</v>
      </c>
      <c r="H64" s="16" t="s">
        <v>307</v>
      </c>
      <c r="I64" s="16" t="s">
        <v>574</v>
      </c>
      <c r="J64" s="15" t="s">
        <v>575</v>
      </c>
      <c r="K64" s="15" t="s">
        <v>576</v>
      </c>
      <c r="L64" s="16" t="s">
        <v>571</v>
      </c>
      <c r="M64" s="15" t="s">
        <v>577</v>
      </c>
      <c r="N64" s="25">
        <v>1300</v>
      </c>
      <c r="O64" s="30">
        <v>45473</v>
      </c>
      <c r="P64" s="30">
        <v>45626</v>
      </c>
      <c r="Q64" s="15">
        <v>1</v>
      </c>
      <c r="R64" s="25">
        <v>237</v>
      </c>
      <c r="S64" s="25">
        <v>45.5</v>
      </c>
      <c r="T64" s="25">
        <f t="shared" si="3"/>
        <v>10783.5</v>
      </c>
      <c r="U64" s="25">
        <v>13.65</v>
      </c>
      <c r="V64" s="25">
        <f t="shared" si="4"/>
        <v>3235.05</v>
      </c>
      <c r="W64" s="25">
        <f t="shared" si="5"/>
        <v>7548.45</v>
      </c>
      <c r="X64" s="16" t="s">
        <v>488</v>
      </c>
      <c r="Y64" s="25">
        <v>4941.45</v>
      </c>
      <c r="Z64" s="53" t="s">
        <v>489</v>
      </c>
      <c r="AA64" s="15">
        <v>25738948</v>
      </c>
      <c r="AB64" s="15"/>
    </row>
    <row r="65" s="3" customFormat="1" ht="56.25" spans="1:28">
      <c r="A65" s="65">
        <v>63</v>
      </c>
      <c r="B65" s="15" t="s">
        <v>204</v>
      </c>
      <c r="C65" s="15" t="s">
        <v>54</v>
      </c>
      <c r="D65" s="15"/>
      <c r="E65" s="16" t="s">
        <v>578</v>
      </c>
      <c r="F65" s="16" t="s">
        <v>579</v>
      </c>
      <c r="G65" s="25" t="s">
        <v>580</v>
      </c>
      <c r="H65" s="16" t="s">
        <v>199</v>
      </c>
      <c r="I65" s="16" t="s">
        <v>581</v>
      </c>
      <c r="J65" s="15" t="s">
        <v>582</v>
      </c>
      <c r="K65" s="15" t="s">
        <v>583</v>
      </c>
      <c r="L65" s="16" t="s">
        <v>578</v>
      </c>
      <c r="M65" s="15" t="s">
        <v>584</v>
      </c>
      <c r="N65" s="25">
        <v>1300</v>
      </c>
      <c r="O65" s="30">
        <v>45473</v>
      </c>
      <c r="P65" s="30">
        <v>45626</v>
      </c>
      <c r="Q65" s="15">
        <v>1</v>
      </c>
      <c r="R65" s="25">
        <v>430.65</v>
      </c>
      <c r="S65" s="25">
        <v>45.5</v>
      </c>
      <c r="T65" s="25">
        <f t="shared" si="3"/>
        <v>19594.575</v>
      </c>
      <c r="U65" s="25">
        <v>13.65</v>
      </c>
      <c r="V65" s="25">
        <f t="shared" si="4"/>
        <v>5878.3725</v>
      </c>
      <c r="W65" s="25">
        <f t="shared" si="5"/>
        <v>13716.2025</v>
      </c>
      <c r="X65" s="16" t="s">
        <v>585</v>
      </c>
      <c r="Y65" s="25">
        <v>9599.19</v>
      </c>
      <c r="Z65" s="53" t="s">
        <v>579</v>
      </c>
      <c r="AA65" s="15">
        <v>91793268</v>
      </c>
      <c r="AB65" s="15"/>
    </row>
    <row r="66" s="3" customFormat="1" ht="33.75" spans="1:28">
      <c r="A66" s="65">
        <v>64</v>
      </c>
      <c r="B66" s="15" t="s">
        <v>204</v>
      </c>
      <c r="C66" s="15" t="s">
        <v>54</v>
      </c>
      <c r="D66" s="15"/>
      <c r="E66" s="16" t="s">
        <v>586</v>
      </c>
      <c r="F66" s="16" t="s">
        <v>587</v>
      </c>
      <c r="G66" s="16" t="s">
        <v>588</v>
      </c>
      <c r="H66" s="16" t="s">
        <v>589</v>
      </c>
      <c r="I66" s="16" t="s">
        <v>418</v>
      </c>
      <c r="J66" s="15" t="s">
        <v>590</v>
      </c>
      <c r="K66" s="15" t="s">
        <v>591</v>
      </c>
      <c r="L66" s="16" t="s">
        <v>586</v>
      </c>
      <c r="M66" s="15" t="s">
        <v>592</v>
      </c>
      <c r="N66" s="25">
        <v>1300</v>
      </c>
      <c r="O66" s="30">
        <v>45473</v>
      </c>
      <c r="P66" s="30">
        <v>45626</v>
      </c>
      <c r="Q66" s="15">
        <v>1</v>
      </c>
      <c r="R66" s="25">
        <v>286</v>
      </c>
      <c r="S66" s="25">
        <v>45.5</v>
      </c>
      <c r="T66" s="25">
        <f t="shared" si="3"/>
        <v>13013</v>
      </c>
      <c r="U66" s="25">
        <v>13.65</v>
      </c>
      <c r="V66" s="25">
        <f t="shared" si="4"/>
        <v>3903.9</v>
      </c>
      <c r="W66" s="25">
        <f t="shared" si="5"/>
        <v>9109.1</v>
      </c>
      <c r="X66" s="16" t="s">
        <v>585</v>
      </c>
      <c r="Y66" s="25">
        <v>6374.94</v>
      </c>
      <c r="Z66" s="53" t="s">
        <v>579</v>
      </c>
      <c r="AA66" s="15">
        <v>88781734</v>
      </c>
      <c r="AB66" s="15"/>
    </row>
    <row r="67" s="3" customFormat="1" ht="33.75" spans="1:28">
      <c r="A67" s="65">
        <v>65</v>
      </c>
      <c r="B67" s="15" t="s">
        <v>204</v>
      </c>
      <c r="C67" s="15" t="s">
        <v>54</v>
      </c>
      <c r="D67" s="15"/>
      <c r="E67" s="16" t="s">
        <v>593</v>
      </c>
      <c r="F67" s="16" t="s">
        <v>594</v>
      </c>
      <c r="G67" s="16" t="s">
        <v>595</v>
      </c>
      <c r="H67" s="16" t="s">
        <v>596</v>
      </c>
      <c r="I67" s="16" t="s">
        <v>597</v>
      </c>
      <c r="J67" s="15" t="s">
        <v>598</v>
      </c>
      <c r="K67" s="15" t="s">
        <v>599</v>
      </c>
      <c r="L67" s="16" t="s">
        <v>593</v>
      </c>
      <c r="M67" s="15" t="s">
        <v>600</v>
      </c>
      <c r="N67" s="25">
        <v>1300</v>
      </c>
      <c r="O67" s="30">
        <v>45473</v>
      </c>
      <c r="P67" s="30">
        <v>45626</v>
      </c>
      <c r="Q67" s="15">
        <v>1</v>
      </c>
      <c r="R67" s="25">
        <v>505</v>
      </c>
      <c r="S67" s="25">
        <v>45.5</v>
      </c>
      <c r="T67" s="25">
        <f t="shared" si="3"/>
        <v>22977.5</v>
      </c>
      <c r="U67" s="25">
        <v>13.65</v>
      </c>
      <c r="V67" s="25">
        <f t="shared" si="4"/>
        <v>6893.25</v>
      </c>
      <c r="W67" s="25">
        <f t="shared" si="5"/>
        <v>16084.25</v>
      </c>
      <c r="X67" s="15" t="s">
        <v>372</v>
      </c>
      <c r="Y67" s="15">
        <v>11620.05</v>
      </c>
      <c r="Z67" s="80" t="s">
        <v>594</v>
      </c>
      <c r="AA67" s="15">
        <v>90109990</v>
      </c>
      <c r="AB67" s="15"/>
    </row>
    <row r="68" s="3" customFormat="1" ht="33.75" spans="1:28">
      <c r="A68" s="65">
        <v>66</v>
      </c>
      <c r="B68" s="15" t="s">
        <v>204</v>
      </c>
      <c r="C68" s="15" t="s">
        <v>54</v>
      </c>
      <c r="D68" s="15"/>
      <c r="E68" s="16" t="s">
        <v>601</v>
      </c>
      <c r="F68" s="16" t="s">
        <v>602</v>
      </c>
      <c r="G68" s="16" t="s">
        <v>603</v>
      </c>
      <c r="H68" s="16" t="s">
        <v>228</v>
      </c>
      <c r="I68" s="16" t="s">
        <v>604</v>
      </c>
      <c r="J68" s="15" t="s">
        <v>605</v>
      </c>
      <c r="K68" s="15" t="s">
        <v>606</v>
      </c>
      <c r="L68" s="16" t="s">
        <v>601</v>
      </c>
      <c r="M68" s="15" t="s">
        <v>607</v>
      </c>
      <c r="N68" s="25">
        <v>1300</v>
      </c>
      <c r="O68" s="30">
        <v>45473</v>
      </c>
      <c r="P68" s="30">
        <v>45626</v>
      </c>
      <c r="Q68" s="15">
        <v>1</v>
      </c>
      <c r="R68" s="25">
        <v>155</v>
      </c>
      <c r="S68" s="25">
        <v>45.5</v>
      </c>
      <c r="T68" s="25">
        <f t="shared" si="3"/>
        <v>7052.5</v>
      </c>
      <c r="U68" s="25">
        <v>13.65</v>
      </c>
      <c r="V68" s="25">
        <f t="shared" si="4"/>
        <v>2115.75</v>
      </c>
      <c r="W68" s="25">
        <f t="shared" si="5"/>
        <v>4936.75</v>
      </c>
      <c r="X68" s="15" t="s">
        <v>382</v>
      </c>
      <c r="Y68" s="15">
        <v>3454.95</v>
      </c>
      <c r="Z68" s="15" t="s">
        <v>608</v>
      </c>
      <c r="AA68" s="15">
        <v>30433354</v>
      </c>
      <c r="AB68" s="15"/>
    </row>
    <row r="69" s="3" customFormat="1" ht="33.75" spans="1:28">
      <c r="A69" s="65">
        <v>67</v>
      </c>
      <c r="B69" s="15" t="s">
        <v>204</v>
      </c>
      <c r="C69" s="15" t="s">
        <v>54</v>
      </c>
      <c r="D69" s="15"/>
      <c r="E69" s="16" t="s">
        <v>609</v>
      </c>
      <c r="F69" s="16" t="s">
        <v>610</v>
      </c>
      <c r="G69" s="16" t="s">
        <v>611</v>
      </c>
      <c r="H69" s="16" t="s">
        <v>237</v>
      </c>
      <c r="I69" s="16" t="s">
        <v>566</v>
      </c>
      <c r="J69" s="15" t="s">
        <v>612</v>
      </c>
      <c r="K69" s="15" t="s">
        <v>613</v>
      </c>
      <c r="L69" s="16" t="s">
        <v>609</v>
      </c>
      <c r="M69" s="15" t="s">
        <v>614</v>
      </c>
      <c r="N69" s="25">
        <v>1300</v>
      </c>
      <c r="O69" s="30">
        <v>45473</v>
      </c>
      <c r="P69" s="30">
        <v>45626</v>
      </c>
      <c r="Q69" s="15">
        <v>1</v>
      </c>
      <c r="R69" s="25">
        <v>59</v>
      </c>
      <c r="S69" s="25">
        <v>45.5</v>
      </c>
      <c r="T69" s="25">
        <f t="shared" si="3"/>
        <v>2684.5</v>
      </c>
      <c r="U69" s="25">
        <v>13.65</v>
      </c>
      <c r="V69" s="25">
        <f t="shared" si="4"/>
        <v>805.35</v>
      </c>
      <c r="W69" s="25">
        <f t="shared" si="5"/>
        <v>1879.15</v>
      </c>
      <c r="X69" s="15" t="s">
        <v>312</v>
      </c>
      <c r="Y69" s="15">
        <v>805.35</v>
      </c>
      <c r="Z69" s="80" t="s">
        <v>423</v>
      </c>
      <c r="AA69" s="15">
        <v>40248439</v>
      </c>
      <c r="AB69" s="15"/>
    </row>
    <row r="70" s="3" customFormat="1" ht="45" spans="1:28">
      <c r="A70" s="65">
        <v>68</v>
      </c>
      <c r="B70" s="15" t="s">
        <v>204</v>
      </c>
      <c r="C70" s="15" t="s">
        <v>54</v>
      </c>
      <c r="D70" s="15"/>
      <c r="E70" s="16" t="s">
        <v>615</v>
      </c>
      <c r="F70" s="16" t="s">
        <v>616</v>
      </c>
      <c r="G70" s="16" t="s">
        <v>617</v>
      </c>
      <c r="H70" s="16" t="s">
        <v>456</v>
      </c>
      <c r="I70" s="16" t="s">
        <v>618</v>
      </c>
      <c r="J70" s="15" t="s">
        <v>619</v>
      </c>
      <c r="K70" s="15" t="s">
        <v>620</v>
      </c>
      <c r="L70" s="16" t="s">
        <v>615</v>
      </c>
      <c r="M70" s="15" t="s">
        <v>621</v>
      </c>
      <c r="N70" s="25">
        <v>1300</v>
      </c>
      <c r="O70" s="30">
        <v>45473</v>
      </c>
      <c r="P70" s="30">
        <v>45626</v>
      </c>
      <c r="Q70" s="15">
        <v>1</v>
      </c>
      <c r="R70" s="25">
        <v>989</v>
      </c>
      <c r="S70" s="25">
        <v>45.5</v>
      </c>
      <c r="T70" s="25">
        <f t="shared" si="3"/>
        <v>44999.5</v>
      </c>
      <c r="U70" s="25">
        <v>13.65</v>
      </c>
      <c r="V70" s="25">
        <f t="shared" si="4"/>
        <v>13499.85</v>
      </c>
      <c r="W70" s="25">
        <f t="shared" si="5"/>
        <v>31499.65</v>
      </c>
      <c r="X70" s="16" t="s">
        <v>622</v>
      </c>
      <c r="Y70" s="25">
        <v>20620.65</v>
      </c>
      <c r="Z70" s="53" t="s">
        <v>623</v>
      </c>
      <c r="AA70" s="15">
        <v>12458295</v>
      </c>
      <c r="AB70" s="15"/>
    </row>
    <row r="71" s="3" customFormat="1" ht="33.75" spans="1:28">
      <c r="A71" s="65">
        <v>69</v>
      </c>
      <c r="B71" s="15" t="s">
        <v>204</v>
      </c>
      <c r="C71" s="15" t="s">
        <v>54</v>
      </c>
      <c r="D71" s="15"/>
      <c r="E71" s="16" t="s">
        <v>624</v>
      </c>
      <c r="F71" s="16" t="s">
        <v>625</v>
      </c>
      <c r="G71" s="25" t="s">
        <v>626</v>
      </c>
      <c r="H71" s="16" t="s">
        <v>627</v>
      </c>
      <c r="I71" s="16" t="s">
        <v>628</v>
      </c>
      <c r="J71" s="15" t="s">
        <v>629</v>
      </c>
      <c r="K71" s="15" t="s">
        <v>630</v>
      </c>
      <c r="L71" s="16" t="s">
        <v>624</v>
      </c>
      <c r="M71" s="15" t="s">
        <v>631</v>
      </c>
      <c r="N71" s="25">
        <v>1300</v>
      </c>
      <c r="O71" s="30">
        <v>45473</v>
      </c>
      <c r="P71" s="30">
        <v>45626</v>
      </c>
      <c r="Q71" s="15">
        <v>1</v>
      </c>
      <c r="R71" s="25">
        <v>193.31</v>
      </c>
      <c r="S71" s="25">
        <v>45.5</v>
      </c>
      <c r="T71" s="25">
        <f t="shared" si="3"/>
        <v>8795.605</v>
      </c>
      <c r="U71" s="25">
        <v>13.65</v>
      </c>
      <c r="V71" s="25">
        <f t="shared" si="4"/>
        <v>2638.6815</v>
      </c>
      <c r="W71" s="25">
        <f t="shared" si="5"/>
        <v>6156.9235</v>
      </c>
      <c r="X71" s="15" t="s">
        <v>372</v>
      </c>
      <c r="Y71" s="15">
        <v>2893.8</v>
      </c>
      <c r="Z71" s="15" t="s">
        <v>625</v>
      </c>
      <c r="AA71" s="15">
        <v>40781362</v>
      </c>
      <c r="AB71" s="15"/>
    </row>
    <row r="72" s="3" customFormat="1" ht="33.75" spans="1:28">
      <c r="A72" s="65">
        <v>70</v>
      </c>
      <c r="B72" s="15" t="s">
        <v>204</v>
      </c>
      <c r="C72" s="15" t="s">
        <v>54</v>
      </c>
      <c r="D72" s="15"/>
      <c r="E72" s="16" t="s">
        <v>632</v>
      </c>
      <c r="F72" s="16" t="s">
        <v>633</v>
      </c>
      <c r="G72" s="16" t="s">
        <v>634</v>
      </c>
      <c r="H72" s="16" t="s">
        <v>154</v>
      </c>
      <c r="I72" s="16" t="s">
        <v>635</v>
      </c>
      <c r="J72" s="15" t="s">
        <v>636</v>
      </c>
      <c r="K72" s="15" t="s">
        <v>637</v>
      </c>
      <c r="L72" s="16" t="s">
        <v>632</v>
      </c>
      <c r="M72" s="15" t="s">
        <v>638</v>
      </c>
      <c r="N72" s="25">
        <v>1300</v>
      </c>
      <c r="O72" s="30">
        <v>45473</v>
      </c>
      <c r="P72" s="30">
        <v>45626</v>
      </c>
      <c r="Q72" s="15">
        <v>1</v>
      </c>
      <c r="R72" s="25">
        <v>285</v>
      </c>
      <c r="S72" s="25">
        <v>45.5</v>
      </c>
      <c r="T72" s="25">
        <f t="shared" si="3"/>
        <v>12967.5</v>
      </c>
      <c r="U72" s="25">
        <v>13.65</v>
      </c>
      <c r="V72" s="25">
        <f t="shared" si="4"/>
        <v>3890.25</v>
      </c>
      <c r="W72" s="25">
        <f t="shared" si="5"/>
        <v>9077.25</v>
      </c>
      <c r="X72" s="15" t="s">
        <v>639</v>
      </c>
      <c r="Y72" s="15">
        <v>5942.25</v>
      </c>
      <c r="Z72" s="80" t="s">
        <v>640</v>
      </c>
      <c r="AA72" s="15">
        <v>77956254</v>
      </c>
      <c r="AB72" s="15"/>
    </row>
    <row r="73" s="3" customFormat="1" ht="45" spans="1:28">
      <c r="A73" s="65">
        <v>71</v>
      </c>
      <c r="B73" s="15" t="s">
        <v>204</v>
      </c>
      <c r="C73" s="15" t="s">
        <v>54</v>
      </c>
      <c r="D73" s="15"/>
      <c r="E73" s="16" t="s">
        <v>641</v>
      </c>
      <c r="F73" s="16" t="s">
        <v>642</v>
      </c>
      <c r="G73" s="16" t="s">
        <v>643</v>
      </c>
      <c r="H73" s="16" t="s">
        <v>644</v>
      </c>
      <c r="I73" s="16" t="s">
        <v>645</v>
      </c>
      <c r="J73" s="15" t="s">
        <v>646</v>
      </c>
      <c r="K73" s="15" t="s">
        <v>647</v>
      </c>
      <c r="L73" s="16" t="s">
        <v>641</v>
      </c>
      <c r="M73" s="15" t="s">
        <v>648</v>
      </c>
      <c r="N73" s="25">
        <v>1300</v>
      </c>
      <c r="O73" s="30">
        <v>45473</v>
      </c>
      <c r="P73" s="30">
        <v>45626</v>
      </c>
      <c r="Q73" s="15">
        <v>1</v>
      </c>
      <c r="R73" s="25">
        <v>214</v>
      </c>
      <c r="S73" s="25">
        <v>45.5</v>
      </c>
      <c r="T73" s="25">
        <f t="shared" si="3"/>
        <v>9737</v>
      </c>
      <c r="U73" s="25">
        <v>13.65</v>
      </c>
      <c r="V73" s="25">
        <f t="shared" si="4"/>
        <v>2921.1</v>
      </c>
      <c r="W73" s="25">
        <f t="shared" si="5"/>
        <v>6815.9</v>
      </c>
      <c r="X73" s="15" t="s">
        <v>340</v>
      </c>
      <c r="Y73" s="15">
        <v>4461.9</v>
      </c>
      <c r="Z73" s="80" t="s">
        <v>642</v>
      </c>
      <c r="AA73" s="15">
        <v>29071514</v>
      </c>
      <c r="AB73" s="15"/>
    </row>
    <row r="74" s="3" customFormat="1" ht="33.75" spans="1:28">
      <c r="A74" s="65">
        <v>72</v>
      </c>
      <c r="B74" s="15" t="s">
        <v>204</v>
      </c>
      <c r="C74" s="15" t="s">
        <v>54</v>
      </c>
      <c r="D74" s="15"/>
      <c r="E74" s="16" t="s">
        <v>649</v>
      </c>
      <c r="F74" s="16" t="s">
        <v>650</v>
      </c>
      <c r="G74" s="25" t="s">
        <v>651</v>
      </c>
      <c r="H74" s="16" t="s">
        <v>228</v>
      </c>
      <c r="I74" s="16" t="s">
        <v>652</v>
      </c>
      <c r="J74" s="15" t="s">
        <v>653</v>
      </c>
      <c r="K74" s="15" t="s">
        <v>654</v>
      </c>
      <c r="L74" s="16" t="s">
        <v>649</v>
      </c>
      <c r="M74" s="15" t="s">
        <v>655</v>
      </c>
      <c r="N74" s="25">
        <v>1300</v>
      </c>
      <c r="O74" s="30">
        <v>45473</v>
      </c>
      <c r="P74" s="30">
        <v>45626</v>
      </c>
      <c r="Q74" s="15">
        <v>1</v>
      </c>
      <c r="R74" s="25">
        <v>90</v>
      </c>
      <c r="S74" s="25">
        <v>45.5</v>
      </c>
      <c r="T74" s="25">
        <f t="shared" si="3"/>
        <v>4095</v>
      </c>
      <c r="U74" s="25">
        <v>13.65</v>
      </c>
      <c r="V74" s="25">
        <f t="shared" si="4"/>
        <v>1228.5</v>
      </c>
      <c r="W74" s="25">
        <f t="shared" si="5"/>
        <v>2866.5</v>
      </c>
      <c r="X74" s="15" t="s">
        <v>340</v>
      </c>
      <c r="Y74" s="15">
        <v>1392.3</v>
      </c>
      <c r="Z74" s="15" t="s">
        <v>656</v>
      </c>
      <c r="AA74" s="15">
        <v>83866950</v>
      </c>
      <c r="AB74" s="15"/>
    </row>
    <row r="75" s="3" customFormat="1" ht="33.75" spans="1:28">
      <c r="A75" s="65">
        <v>73</v>
      </c>
      <c r="B75" s="15" t="s">
        <v>204</v>
      </c>
      <c r="C75" s="15" t="s">
        <v>54</v>
      </c>
      <c r="D75" s="15"/>
      <c r="E75" s="16" t="s">
        <v>657</v>
      </c>
      <c r="F75" s="16" t="s">
        <v>658</v>
      </c>
      <c r="G75" s="25" t="s">
        <v>659</v>
      </c>
      <c r="H75" s="16" t="s">
        <v>660</v>
      </c>
      <c r="I75" s="16" t="s">
        <v>300</v>
      </c>
      <c r="J75" s="15" t="s">
        <v>661</v>
      </c>
      <c r="K75" s="15" t="s">
        <v>662</v>
      </c>
      <c r="L75" s="16" t="s">
        <v>657</v>
      </c>
      <c r="M75" s="15" t="s">
        <v>663</v>
      </c>
      <c r="N75" s="25">
        <v>1300</v>
      </c>
      <c r="O75" s="30">
        <v>45473</v>
      </c>
      <c r="P75" s="30">
        <v>45626</v>
      </c>
      <c r="Q75" s="15">
        <v>1</v>
      </c>
      <c r="R75" s="25">
        <v>508</v>
      </c>
      <c r="S75" s="25">
        <v>45.5</v>
      </c>
      <c r="T75" s="25">
        <f t="shared" si="3"/>
        <v>23114</v>
      </c>
      <c r="U75" s="25">
        <v>13.65</v>
      </c>
      <c r="V75" s="25">
        <f t="shared" si="4"/>
        <v>6934.2</v>
      </c>
      <c r="W75" s="25">
        <f t="shared" si="5"/>
        <v>16179.8</v>
      </c>
      <c r="X75" s="15" t="s">
        <v>538</v>
      </c>
      <c r="Y75" s="15">
        <v>11813.7</v>
      </c>
      <c r="Z75" s="15" t="s">
        <v>658</v>
      </c>
      <c r="AA75" s="15">
        <v>53059937</v>
      </c>
      <c r="AB75" s="15"/>
    </row>
    <row r="76" s="3" customFormat="1" ht="33.75" spans="1:28">
      <c r="A76" s="65">
        <v>74</v>
      </c>
      <c r="B76" s="15" t="s">
        <v>204</v>
      </c>
      <c r="C76" s="15" t="s">
        <v>54</v>
      </c>
      <c r="D76" s="15"/>
      <c r="E76" s="16" t="s">
        <v>664</v>
      </c>
      <c r="F76" s="16" t="s">
        <v>665</v>
      </c>
      <c r="G76" s="25" t="s">
        <v>666</v>
      </c>
      <c r="H76" s="16" t="s">
        <v>667</v>
      </c>
      <c r="I76" s="16" t="s">
        <v>668</v>
      </c>
      <c r="J76" s="15" t="s">
        <v>669</v>
      </c>
      <c r="K76" s="15" t="s">
        <v>670</v>
      </c>
      <c r="L76" s="16" t="s">
        <v>664</v>
      </c>
      <c r="M76" s="15" t="s">
        <v>671</v>
      </c>
      <c r="N76" s="25">
        <v>1300</v>
      </c>
      <c r="O76" s="30">
        <v>45473</v>
      </c>
      <c r="P76" s="30">
        <v>45626</v>
      </c>
      <c r="Q76" s="15">
        <v>1</v>
      </c>
      <c r="R76" s="25">
        <v>502.47</v>
      </c>
      <c r="S76" s="25">
        <v>45.5</v>
      </c>
      <c r="T76" s="25">
        <f t="shared" si="3"/>
        <v>22862.385</v>
      </c>
      <c r="U76" s="25">
        <v>13.65</v>
      </c>
      <c r="V76" s="25">
        <f t="shared" si="4"/>
        <v>6858.7155</v>
      </c>
      <c r="W76" s="25">
        <f t="shared" si="5"/>
        <v>16003.6695</v>
      </c>
      <c r="X76" s="15" t="s">
        <v>382</v>
      </c>
      <c r="Y76" s="15">
        <v>12093</v>
      </c>
      <c r="Z76" s="15" t="s">
        <v>665</v>
      </c>
      <c r="AA76" s="15">
        <v>88541980</v>
      </c>
      <c r="AB76" s="15"/>
    </row>
    <row r="77" s="3" customFormat="1" ht="33.75" spans="1:28">
      <c r="A77" s="65">
        <v>75</v>
      </c>
      <c r="B77" s="15" t="s">
        <v>204</v>
      </c>
      <c r="C77" s="15" t="s">
        <v>54</v>
      </c>
      <c r="D77" s="15"/>
      <c r="E77" s="16" t="s">
        <v>672</v>
      </c>
      <c r="F77" s="16" t="s">
        <v>673</v>
      </c>
      <c r="G77" s="16" t="s">
        <v>674</v>
      </c>
      <c r="H77" s="16" t="s">
        <v>675</v>
      </c>
      <c r="I77" s="16" t="s">
        <v>676</v>
      </c>
      <c r="J77" s="15" t="s">
        <v>677</v>
      </c>
      <c r="K77" s="15" t="s">
        <v>678</v>
      </c>
      <c r="L77" s="16" t="s">
        <v>672</v>
      </c>
      <c r="M77" s="15" t="s">
        <v>679</v>
      </c>
      <c r="N77" s="25">
        <v>1300</v>
      </c>
      <c r="O77" s="30">
        <v>45473</v>
      </c>
      <c r="P77" s="30">
        <v>45626</v>
      </c>
      <c r="Q77" s="15">
        <v>1</v>
      </c>
      <c r="R77" s="25">
        <v>293.3</v>
      </c>
      <c r="S77" s="25">
        <v>45.5</v>
      </c>
      <c r="T77" s="25">
        <f t="shared" si="3"/>
        <v>13345.15</v>
      </c>
      <c r="U77" s="25">
        <v>13.65</v>
      </c>
      <c r="V77" s="25">
        <f t="shared" si="4"/>
        <v>4003.545</v>
      </c>
      <c r="W77" s="25">
        <f t="shared" si="5"/>
        <v>9341.605</v>
      </c>
      <c r="X77" s="16" t="s">
        <v>585</v>
      </c>
      <c r="Y77" s="25">
        <v>4003.55</v>
      </c>
      <c r="Z77" s="53" t="s">
        <v>680</v>
      </c>
      <c r="AA77" s="15">
        <v>76201269</v>
      </c>
      <c r="AB77" s="15"/>
    </row>
    <row r="78" s="3" customFormat="1" ht="33.75" spans="1:28">
      <c r="A78" s="65">
        <v>76</v>
      </c>
      <c r="B78" s="15" t="s">
        <v>204</v>
      </c>
      <c r="C78" s="15" t="s">
        <v>54</v>
      </c>
      <c r="D78" s="15"/>
      <c r="E78" s="16" t="s">
        <v>681</v>
      </c>
      <c r="F78" s="16" t="s">
        <v>640</v>
      </c>
      <c r="G78" s="81" t="s">
        <v>634</v>
      </c>
      <c r="H78" s="16" t="s">
        <v>682</v>
      </c>
      <c r="I78" s="85" t="s">
        <v>635</v>
      </c>
      <c r="J78" s="15" t="s">
        <v>683</v>
      </c>
      <c r="K78" s="15" t="s">
        <v>684</v>
      </c>
      <c r="L78" s="16" t="s">
        <v>681</v>
      </c>
      <c r="M78" s="15" t="s">
        <v>685</v>
      </c>
      <c r="N78" s="25">
        <v>1300</v>
      </c>
      <c r="O78" s="30">
        <v>45473</v>
      </c>
      <c r="P78" s="30">
        <v>45626</v>
      </c>
      <c r="Q78" s="15">
        <v>1</v>
      </c>
      <c r="R78" s="25">
        <v>205</v>
      </c>
      <c r="S78" s="25">
        <v>45.5</v>
      </c>
      <c r="T78" s="25">
        <f t="shared" si="3"/>
        <v>9327.5</v>
      </c>
      <c r="U78" s="25">
        <v>13.65</v>
      </c>
      <c r="V78" s="25">
        <f t="shared" si="4"/>
        <v>2798.25</v>
      </c>
      <c r="W78" s="25">
        <f t="shared" si="5"/>
        <v>6529.25</v>
      </c>
      <c r="X78" s="15" t="s">
        <v>639</v>
      </c>
      <c r="Y78" s="15">
        <v>4274.25</v>
      </c>
      <c r="Z78" s="15" t="s">
        <v>640</v>
      </c>
      <c r="AA78" s="15">
        <v>72550252</v>
      </c>
      <c r="AB78" s="15"/>
    </row>
    <row r="79" s="3" customFormat="1" ht="45" spans="1:28">
      <c r="A79" s="65">
        <v>77</v>
      </c>
      <c r="B79" s="15" t="s">
        <v>204</v>
      </c>
      <c r="C79" s="15" t="s">
        <v>54</v>
      </c>
      <c r="D79" s="15"/>
      <c r="E79" s="16" t="s">
        <v>686</v>
      </c>
      <c r="F79" s="15" t="s">
        <v>687</v>
      </c>
      <c r="G79" s="16" t="s">
        <v>688</v>
      </c>
      <c r="H79" s="16" t="s">
        <v>689</v>
      </c>
      <c r="I79" s="16" t="s">
        <v>131</v>
      </c>
      <c r="J79" s="15" t="s">
        <v>690</v>
      </c>
      <c r="K79" s="15" t="s">
        <v>691</v>
      </c>
      <c r="L79" s="16" t="s">
        <v>686</v>
      </c>
      <c r="M79" s="15" t="s">
        <v>692</v>
      </c>
      <c r="N79" s="25">
        <v>1300</v>
      </c>
      <c r="O79" s="30">
        <v>45473</v>
      </c>
      <c r="P79" s="30">
        <v>45626</v>
      </c>
      <c r="Q79" s="15">
        <v>1</v>
      </c>
      <c r="R79" s="25">
        <v>418</v>
      </c>
      <c r="S79" s="25">
        <v>45.5</v>
      </c>
      <c r="T79" s="25">
        <f t="shared" si="3"/>
        <v>19019</v>
      </c>
      <c r="U79" s="25">
        <v>13.65</v>
      </c>
      <c r="V79" s="25">
        <f t="shared" si="4"/>
        <v>5705.7</v>
      </c>
      <c r="W79" s="25">
        <f t="shared" si="5"/>
        <v>13313.3</v>
      </c>
      <c r="X79" s="15" t="s">
        <v>422</v>
      </c>
      <c r="Y79" s="15">
        <v>8715.3</v>
      </c>
      <c r="Z79" s="15" t="s">
        <v>687</v>
      </c>
      <c r="AA79" s="15">
        <v>11895711</v>
      </c>
      <c r="AB79" s="15"/>
    </row>
    <row r="80" s="3" customFormat="1" ht="33.75" spans="1:28">
      <c r="A80" s="65">
        <v>78</v>
      </c>
      <c r="B80" s="15" t="s">
        <v>204</v>
      </c>
      <c r="C80" s="15" t="s">
        <v>54</v>
      </c>
      <c r="D80" s="15"/>
      <c r="E80" s="16" t="s">
        <v>693</v>
      </c>
      <c r="F80" s="16" t="s">
        <v>694</v>
      </c>
      <c r="G80" s="16" t="s">
        <v>695</v>
      </c>
      <c r="H80" s="16" t="s">
        <v>696</v>
      </c>
      <c r="I80" s="16" t="s">
        <v>697</v>
      </c>
      <c r="J80" s="15" t="s">
        <v>698</v>
      </c>
      <c r="K80" s="15" t="s">
        <v>699</v>
      </c>
      <c r="L80" s="16" t="s">
        <v>693</v>
      </c>
      <c r="M80" s="15" t="s">
        <v>700</v>
      </c>
      <c r="N80" s="25">
        <v>1300</v>
      </c>
      <c r="O80" s="30">
        <v>45473</v>
      </c>
      <c r="P80" s="30">
        <v>45626</v>
      </c>
      <c r="Q80" s="15">
        <v>1</v>
      </c>
      <c r="R80" s="25">
        <v>122</v>
      </c>
      <c r="S80" s="25">
        <v>45.5</v>
      </c>
      <c r="T80" s="25">
        <f t="shared" si="3"/>
        <v>5551</v>
      </c>
      <c r="U80" s="25">
        <v>13.65</v>
      </c>
      <c r="V80" s="25">
        <f t="shared" si="4"/>
        <v>1665.3</v>
      </c>
      <c r="W80" s="25">
        <f t="shared" si="5"/>
        <v>3885.7</v>
      </c>
      <c r="X80" s="15" t="s">
        <v>312</v>
      </c>
      <c r="Y80" s="15">
        <v>1665.3</v>
      </c>
      <c r="Z80" s="15" t="s">
        <v>694</v>
      </c>
      <c r="AA80" s="15">
        <v>15399441</v>
      </c>
      <c r="AB80" s="15"/>
    </row>
    <row r="81" s="3" customFormat="1" ht="33.75" spans="1:28">
      <c r="A81" s="65">
        <v>79</v>
      </c>
      <c r="B81" s="15" t="s">
        <v>204</v>
      </c>
      <c r="C81" s="15" t="s">
        <v>54</v>
      </c>
      <c r="D81" s="15"/>
      <c r="E81" s="16" t="s">
        <v>701</v>
      </c>
      <c r="F81" s="16" t="s">
        <v>702</v>
      </c>
      <c r="G81" s="25" t="s">
        <v>703</v>
      </c>
      <c r="H81" s="16" t="s">
        <v>704</v>
      </c>
      <c r="I81" s="16" t="s">
        <v>705</v>
      </c>
      <c r="J81" s="15" t="s">
        <v>706</v>
      </c>
      <c r="K81" s="15" t="s">
        <v>707</v>
      </c>
      <c r="L81" s="16" t="s">
        <v>701</v>
      </c>
      <c r="M81" s="15" t="s">
        <v>708</v>
      </c>
      <c r="N81" s="25">
        <v>1300</v>
      </c>
      <c r="O81" s="30">
        <v>45473</v>
      </c>
      <c r="P81" s="30">
        <v>45626</v>
      </c>
      <c r="Q81" s="15">
        <v>1</v>
      </c>
      <c r="R81" s="25">
        <v>305</v>
      </c>
      <c r="S81" s="25">
        <v>45.5</v>
      </c>
      <c r="T81" s="25">
        <f t="shared" si="3"/>
        <v>13877.5</v>
      </c>
      <c r="U81" s="25">
        <v>13.65</v>
      </c>
      <c r="V81" s="25">
        <f t="shared" si="4"/>
        <v>4163.25</v>
      </c>
      <c r="W81" s="25">
        <f t="shared" si="5"/>
        <v>9714.25</v>
      </c>
      <c r="X81" s="15" t="s">
        <v>340</v>
      </c>
      <c r="Y81" s="15">
        <v>7193.25</v>
      </c>
      <c r="Z81" s="15" t="s">
        <v>709</v>
      </c>
      <c r="AA81" s="15">
        <v>18897322</v>
      </c>
      <c r="AB81" s="15"/>
    </row>
    <row r="82" s="3" customFormat="1" ht="33.75" spans="1:28">
      <c r="A82" s="65">
        <v>80</v>
      </c>
      <c r="B82" s="15" t="s">
        <v>204</v>
      </c>
      <c r="C82" s="15" t="s">
        <v>54</v>
      </c>
      <c r="D82" s="15"/>
      <c r="E82" s="16" t="s">
        <v>710</v>
      </c>
      <c r="F82" s="82" t="s">
        <v>711</v>
      </c>
      <c r="G82" s="16" t="s">
        <v>712</v>
      </c>
      <c r="H82" s="20" t="s">
        <v>713</v>
      </c>
      <c r="I82" s="16" t="s">
        <v>714</v>
      </c>
      <c r="J82" s="15" t="s">
        <v>715</v>
      </c>
      <c r="K82" s="15" t="s">
        <v>716</v>
      </c>
      <c r="L82" s="16" t="s">
        <v>710</v>
      </c>
      <c r="M82" s="15" t="s">
        <v>717</v>
      </c>
      <c r="N82" s="25">
        <v>1300</v>
      </c>
      <c r="O82" s="30">
        <v>45473</v>
      </c>
      <c r="P82" s="30">
        <v>45626</v>
      </c>
      <c r="Q82" s="15">
        <v>1</v>
      </c>
      <c r="R82" s="25">
        <v>120</v>
      </c>
      <c r="S82" s="25">
        <v>45.5</v>
      </c>
      <c r="T82" s="25">
        <f t="shared" si="3"/>
        <v>5460</v>
      </c>
      <c r="U82" s="25">
        <v>13.65</v>
      </c>
      <c r="V82" s="25">
        <f t="shared" si="4"/>
        <v>1638</v>
      </c>
      <c r="W82" s="25">
        <f t="shared" si="5"/>
        <v>3822</v>
      </c>
      <c r="X82" s="15" t="s">
        <v>382</v>
      </c>
      <c r="Y82" s="15">
        <v>2502</v>
      </c>
      <c r="Z82" s="15" t="s">
        <v>331</v>
      </c>
      <c r="AA82" s="15">
        <v>40329355</v>
      </c>
      <c r="AB82" s="15"/>
    </row>
    <row r="83" s="3" customFormat="1" ht="33.75" spans="1:28">
      <c r="A83" s="65">
        <v>81</v>
      </c>
      <c r="B83" s="15" t="s">
        <v>204</v>
      </c>
      <c r="C83" s="15" t="s">
        <v>54</v>
      </c>
      <c r="D83" s="15"/>
      <c r="E83" s="16" t="s">
        <v>718</v>
      </c>
      <c r="F83" s="15" t="s">
        <v>446</v>
      </c>
      <c r="G83" s="16" t="s">
        <v>719</v>
      </c>
      <c r="H83" s="16" t="s">
        <v>154</v>
      </c>
      <c r="I83" s="16" t="s">
        <v>448</v>
      </c>
      <c r="J83" s="15" t="s">
        <v>720</v>
      </c>
      <c r="K83" s="15" t="s">
        <v>721</v>
      </c>
      <c r="L83" s="16" t="s">
        <v>718</v>
      </c>
      <c r="M83" s="15" t="s">
        <v>722</v>
      </c>
      <c r="N83" s="25">
        <v>1300</v>
      </c>
      <c r="O83" s="30">
        <v>45530</v>
      </c>
      <c r="P83" s="30">
        <v>45657</v>
      </c>
      <c r="Q83" s="15">
        <v>1</v>
      </c>
      <c r="R83" s="25">
        <v>240</v>
      </c>
      <c r="S83" s="25">
        <v>45.5</v>
      </c>
      <c r="T83" s="25">
        <f t="shared" si="3"/>
        <v>10920</v>
      </c>
      <c r="U83" s="25">
        <v>13.65</v>
      </c>
      <c r="V83" s="25">
        <f t="shared" si="4"/>
        <v>3276</v>
      </c>
      <c r="W83" s="25">
        <f t="shared" si="5"/>
        <v>7644</v>
      </c>
      <c r="X83" s="16" t="s">
        <v>488</v>
      </c>
      <c r="Y83" s="25">
        <v>3276</v>
      </c>
      <c r="Z83" s="53" t="s">
        <v>452</v>
      </c>
      <c r="AA83" s="15">
        <v>49586947</v>
      </c>
      <c r="AB83" s="15"/>
    </row>
    <row r="84" s="3" customFormat="1" ht="33.75" spans="1:28">
      <c r="A84" s="65">
        <v>82</v>
      </c>
      <c r="B84" s="15" t="s">
        <v>723</v>
      </c>
      <c r="C84" s="15" t="s">
        <v>54</v>
      </c>
      <c r="D84" s="15"/>
      <c r="E84" s="16" t="s">
        <v>724</v>
      </c>
      <c r="F84" s="18" t="s">
        <v>725</v>
      </c>
      <c r="G84" s="18" t="s">
        <v>726</v>
      </c>
      <c r="H84" s="18" t="s">
        <v>727</v>
      </c>
      <c r="I84" s="18" t="s">
        <v>728</v>
      </c>
      <c r="J84" s="15" t="s">
        <v>729</v>
      </c>
      <c r="K84" s="15" t="s">
        <v>730</v>
      </c>
      <c r="L84" s="16" t="s">
        <v>724</v>
      </c>
      <c r="M84" s="15" t="s">
        <v>731</v>
      </c>
      <c r="N84" s="25">
        <v>1300</v>
      </c>
      <c r="O84" s="30">
        <v>45473</v>
      </c>
      <c r="P84" s="30">
        <v>45626</v>
      </c>
      <c r="Q84" s="15">
        <v>1</v>
      </c>
      <c r="R84" s="47">
        <v>50</v>
      </c>
      <c r="S84" s="25">
        <v>45.5</v>
      </c>
      <c r="T84" s="25">
        <f t="shared" ref="T84:T98" si="6">S84*R84</f>
        <v>2275</v>
      </c>
      <c r="U84" s="25">
        <v>13.65</v>
      </c>
      <c r="V84" s="25">
        <f t="shared" ref="V84:V98" si="7">R84*U84</f>
        <v>682.5</v>
      </c>
      <c r="W84" s="25">
        <f t="shared" ref="W84:W98" si="8">T84-V84</f>
        <v>1592.5</v>
      </c>
      <c r="X84" s="15" t="s">
        <v>732</v>
      </c>
      <c r="Y84" s="15">
        <v>24793.99</v>
      </c>
      <c r="Z84" s="80" t="s">
        <v>733</v>
      </c>
      <c r="AA84" s="15">
        <v>73711602</v>
      </c>
      <c r="AB84" s="15"/>
    </row>
    <row r="85" s="3" customFormat="1" ht="33.75" spans="1:28">
      <c r="A85" s="65">
        <v>83</v>
      </c>
      <c r="B85" s="15" t="s">
        <v>723</v>
      </c>
      <c r="C85" s="15" t="s">
        <v>54</v>
      </c>
      <c r="D85" s="15"/>
      <c r="E85" s="16" t="s">
        <v>734</v>
      </c>
      <c r="F85" s="18" t="s">
        <v>735</v>
      </c>
      <c r="G85" s="18" t="s">
        <v>736</v>
      </c>
      <c r="H85" s="18" t="s">
        <v>737</v>
      </c>
      <c r="I85" s="18" t="s">
        <v>738</v>
      </c>
      <c r="J85" s="15" t="s">
        <v>739</v>
      </c>
      <c r="K85" s="15" t="s">
        <v>740</v>
      </c>
      <c r="L85" s="16" t="s">
        <v>734</v>
      </c>
      <c r="M85" s="15" t="s">
        <v>741</v>
      </c>
      <c r="N85" s="25">
        <v>1300</v>
      </c>
      <c r="O85" s="30">
        <v>45473</v>
      </c>
      <c r="P85" s="30">
        <v>45626</v>
      </c>
      <c r="Q85" s="15">
        <v>1</v>
      </c>
      <c r="R85" s="47">
        <v>50</v>
      </c>
      <c r="S85" s="25">
        <v>45.5</v>
      </c>
      <c r="T85" s="25">
        <f t="shared" si="6"/>
        <v>2275</v>
      </c>
      <c r="U85" s="25">
        <v>13.65</v>
      </c>
      <c r="V85" s="25">
        <f t="shared" si="7"/>
        <v>682.5</v>
      </c>
      <c r="W85" s="25">
        <f t="shared" si="8"/>
        <v>1592.5</v>
      </c>
      <c r="X85" s="15" t="s">
        <v>732</v>
      </c>
      <c r="Y85" s="15">
        <v>24793.99</v>
      </c>
      <c r="Z85" s="80" t="s">
        <v>733</v>
      </c>
      <c r="AA85" s="15">
        <v>73711602</v>
      </c>
      <c r="AB85" s="15"/>
    </row>
    <row r="86" s="3" customFormat="1" ht="33.75" spans="1:28">
      <c r="A86" s="65">
        <v>84</v>
      </c>
      <c r="B86" s="15" t="s">
        <v>723</v>
      </c>
      <c r="C86" s="15" t="s">
        <v>54</v>
      </c>
      <c r="D86" s="15"/>
      <c r="E86" s="16" t="s">
        <v>742</v>
      </c>
      <c r="F86" s="18" t="s">
        <v>743</v>
      </c>
      <c r="G86" s="18" t="s">
        <v>744</v>
      </c>
      <c r="H86" s="18" t="s">
        <v>745</v>
      </c>
      <c r="I86" s="18" t="s">
        <v>746</v>
      </c>
      <c r="J86" s="15" t="s">
        <v>747</v>
      </c>
      <c r="K86" s="15" t="s">
        <v>748</v>
      </c>
      <c r="L86" s="16" t="s">
        <v>742</v>
      </c>
      <c r="M86" s="15" t="s">
        <v>749</v>
      </c>
      <c r="N86" s="25">
        <v>1300</v>
      </c>
      <c r="O86" s="30">
        <v>45473</v>
      </c>
      <c r="P86" s="30">
        <v>45626</v>
      </c>
      <c r="Q86" s="15">
        <v>1</v>
      </c>
      <c r="R86" s="47">
        <v>125</v>
      </c>
      <c r="S86" s="25">
        <v>45.5</v>
      </c>
      <c r="T86" s="25">
        <f t="shared" si="6"/>
        <v>5687.5</v>
      </c>
      <c r="U86" s="25">
        <v>13.65</v>
      </c>
      <c r="V86" s="25">
        <f t="shared" si="7"/>
        <v>1706.25</v>
      </c>
      <c r="W86" s="25">
        <f t="shared" si="8"/>
        <v>3981.25</v>
      </c>
      <c r="X86" s="15" t="s">
        <v>732</v>
      </c>
      <c r="Y86" s="15">
        <v>24793.99</v>
      </c>
      <c r="Z86" s="80" t="s">
        <v>733</v>
      </c>
      <c r="AA86" s="15">
        <v>73711602</v>
      </c>
      <c r="AB86" s="15"/>
    </row>
    <row r="87" s="3" customFormat="1" ht="45" spans="1:28">
      <c r="A87" s="65">
        <v>85</v>
      </c>
      <c r="B87" s="15" t="s">
        <v>723</v>
      </c>
      <c r="C87" s="15" t="s">
        <v>54</v>
      </c>
      <c r="D87" s="15"/>
      <c r="E87" s="16" t="s">
        <v>750</v>
      </c>
      <c r="F87" s="18" t="s">
        <v>751</v>
      </c>
      <c r="G87" s="18" t="s">
        <v>752</v>
      </c>
      <c r="H87" s="18" t="s">
        <v>753</v>
      </c>
      <c r="I87" s="18" t="s">
        <v>754</v>
      </c>
      <c r="J87" s="15" t="s">
        <v>755</v>
      </c>
      <c r="K87" s="15" t="s">
        <v>756</v>
      </c>
      <c r="L87" s="16" t="s">
        <v>750</v>
      </c>
      <c r="M87" s="15" t="s">
        <v>757</v>
      </c>
      <c r="N87" s="25">
        <v>1300</v>
      </c>
      <c r="O87" s="30">
        <v>45473</v>
      </c>
      <c r="P87" s="30">
        <v>45626</v>
      </c>
      <c r="Q87" s="15">
        <v>1</v>
      </c>
      <c r="R87" s="47">
        <v>150.6</v>
      </c>
      <c r="S87" s="25">
        <v>45.5</v>
      </c>
      <c r="T87" s="25">
        <f t="shared" si="6"/>
        <v>6852.3</v>
      </c>
      <c r="U87" s="25">
        <v>13.65</v>
      </c>
      <c r="V87" s="25">
        <f t="shared" si="7"/>
        <v>2055.69</v>
      </c>
      <c r="W87" s="25">
        <f t="shared" si="8"/>
        <v>4796.61</v>
      </c>
      <c r="X87" s="15" t="s">
        <v>732</v>
      </c>
      <c r="Y87" s="15">
        <v>24793.99</v>
      </c>
      <c r="Z87" s="80" t="s">
        <v>733</v>
      </c>
      <c r="AA87" s="15">
        <v>73711602</v>
      </c>
      <c r="AB87" s="15"/>
    </row>
    <row r="88" s="3" customFormat="1" ht="45" spans="1:28">
      <c r="A88" s="65">
        <v>86</v>
      </c>
      <c r="B88" s="15" t="s">
        <v>723</v>
      </c>
      <c r="C88" s="15" t="s">
        <v>54</v>
      </c>
      <c r="D88" s="15"/>
      <c r="E88" s="16" t="s">
        <v>758</v>
      </c>
      <c r="F88" s="18" t="s">
        <v>759</v>
      </c>
      <c r="G88" s="18" t="s">
        <v>760</v>
      </c>
      <c r="H88" s="18" t="s">
        <v>761</v>
      </c>
      <c r="I88" s="18" t="s">
        <v>762</v>
      </c>
      <c r="J88" s="15" t="s">
        <v>763</v>
      </c>
      <c r="K88" s="15" t="s">
        <v>764</v>
      </c>
      <c r="L88" s="16" t="s">
        <v>758</v>
      </c>
      <c r="M88" s="15" t="s">
        <v>765</v>
      </c>
      <c r="N88" s="25">
        <v>1300</v>
      </c>
      <c r="O88" s="30">
        <v>45473</v>
      </c>
      <c r="P88" s="30">
        <v>45626</v>
      </c>
      <c r="Q88" s="15">
        <v>1</v>
      </c>
      <c r="R88" s="47">
        <v>230</v>
      </c>
      <c r="S88" s="25">
        <v>45.5</v>
      </c>
      <c r="T88" s="25">
        <f t="shared" si="6"/>
        <v>10465</v>
      </c>
      <c r="U88" s="25">
        <v>13.65</v>
      </c>
      <c r="V88" s="25">
        <f t="shared" si="7"/>
        <v>3139.5</v>
      </c>
      <c r="W88" s="25">
        <f t="shared" si="8"/>
        <v>7325.5</v>
      </c>
      <c r="X88" s="15" t="s">
        <v>732</v>
      </c>
      <c r="Y88" s="15">
        <v>24793.99</v>
      </c>
      <c r="Z88" s="80" t="s">
        <v>733</v>
      </c>
      <c r="AA88" s="15">
        <v>73711602</v>
      </c>
      <c r="AB88" s="15"/>
    </row>
    <row r="89" s="3" customFormat="1" ht="33.75" spans="1:28">
      <c r="A89" s="65">
        <v>87</v>
      </c>
      <c r="B89" s="15" t="s">
        <v>723</v>
      </c>
      <c r="C89" s="15" t="s">
        <v>54</v>
      </c>
      <c r="D89" s="15"/>
      <c r="E89" s="16" t="s">
        <v>766</v>
      </c>
      <c r="F89" s="18" t="s">
        <v>767</v>
      </c>
      <c r="G89" s="18" t="s">
        <v>768</v>
      </c>
      <c r="H89" s="18" t="s">
        <v>769</v>
      </c>
      <c r="I89" s="18" t="s">
        <v>770</v>
      </c>
      <c r="J89" s="15" t="s">
        <v>771</v>
      </c>
      <c r="K89" s="15" t="s">
        <v>772</v>
      </c>
      <c r="L89" s="16" t="s">
        <v>766</v>
      </c>
      <c r="M89" s="15" t="s">
        <v>773</v>
      </c>
      <c r="N89" s="25">
        <v>1300</v>
      </c>
      <c r="O89" s="30">
        <v>45473</v>
      </c>
      <c r="P89" s="30">
        <v>45626</v>
      </c>
      <c r="Q89" s="15">
        <v>1</v>
      </c>
      <c r="R89" s="47">
        <v>210</v>
      </c>
      <c r="S89" s="25">
        <v>45.5</v>
      </c>
      <c r="T89" s="25">
        <f t="shared" si="6"/>
        <v>9555</v>
      </c>
      <c r="U89" s="25">
        <v>13.65</v>
      </c>
      <c r="V89" s="25">
        <f t="shared" si="7"/>
        <v>2866.5</v>
      </c>
      <c r="W89" s="25">
        <f t="shared" si="8"/>
        <v>6688.5</v>
      </c>
      <c r="X89" s="15" t="s">
        <v>732</v>
      </c>
      <c r="Y89" s="15">
        <v>24793.99</v>
      </c>
      <c r="Z89" s="80" t="s">
        <v>733</v>
      </c>
      <c r="AA89" s="15">
        <v>73711602</v>
      </c>
      <c r="AB89" s="15"/>
    </row>
    <row r="90" s="3" customFormat="1" ht="33.75" spans="1:28">
      <c r="A90" s="65">
        <v>88</v>
      </c>
      <c r="B90" s="15" t="s">
        <v>723</v>
      </c>
      <c r="C90" s="15" t="s">
        <v>54</v>
      </c>
      <c r="D90" s="15"/>
      <c r="E90" s="16" t="s">
        <v>774</v>
      </c>
      <c r="F90" s="18" t="s">
        <v>775</v>
      </c>
      <c r="G90" s="18" t="s">
        <v>776</v>
      </c>
      <c r="H90" s="18" t="s">
        <v>777</v>
      </c>
      <c r="I90" s="18" t="s">
        <v>778</v>
      </c>
      <c r="J90" s="15" t="s">
        <v>779</v>
      </c>
      <c r="K90" s="15" t="s">
        <v>780</v>
      </c>
      <c r="L90" s="16" t="s">
        <v>774</v>
      </c>
      <c r="M90" s="15" t="s">
        <v>781</v>
      </c>
      <c r="N90" s="25">
        <v>1300</v>
      </c>
      <c r="O90" s="30">
        <v>45473</v>
      </c>
      <c r="P90" s="30">
        <v>45626</v>
      </c>
      <c r="Q90" s="15">
        <v>1</v>
      </c>
      <c r="R90" s="47">
        <v>60</v>
      </c>
      <c r="S90" s="25">
        <v>45.5</v>
      </c>
      <c r="T90" s="25">
        <f t="shared" si="6"/>
        <v>2730</v>
      </c>
      <c r="U90" s="25">
        <v>13.65</v>
      </c>
      <c r="V90" s="25">
        <f t="shared" si="7"/>
        <v>819</v>
      </c>
      <c r="W90" s="25">
        <f t="shared" si="8"/>
        <v>1911</v>
      </c>
      <c r="X90" s="15" t="s">
        <v>732</v>
      </c>
      <c r="Y90" s="15">
        <v>24793.99</v>
      </c>
      <c r="Z90" s="80" t="s">
        <v>733</v>
      </c>
      <c r="AA90" s="15">
        <v>73711602</v>
      </c>
      <c r="AB90" s="15"/>
    </row>
    <row r="91" s="3" customFormat="1" ht="33.75" spans="1:28">
      <c r="A91" s="65">
        <v>89</v>
      </c>
      <c r="B91" s="15" t="s">
        <v>723</v>
      </c>
      <c r="C91" s="15" t="s">
        <v>54</v>
      </c>
      <c r="D91" s="15"/>
      <c r="E91" s="16" t="s">
        <v>782</v>
      </c>
      <c r="F91" s="18" t="s">
        <v>783</v>
      </c>
      <c r="G91" s="18" t="s">
        <v>784</v>
      </c>
      <c r="H91" s="18" t="s">
        <v>785</v>
      </c>
      <c r="I91" s="18" t="s">
        <v>786</v>
      </c>
      <c r="J91" s="15" t="s">
        <v>787</v>
      </c>
      <c r="K91" s="15" t="s">
        <v>788</v>
      </c>
      <c r="L91" s="16" t="s">
        <v>782</v>
      </c>
      <c r="M91" s="15" t="s">
        <v>789</v>
      </c>
      <c r="N91" s="25">
        <v>1300</v>
      </c>
      <c r="O91" s="30">
        <v>45473</v>
      </c>
      <c r="P91" s="30">
        <v>45626</v>
      </c>
      <c r="Q91" s="15">
        <v>1</v>
      </c>
      <c r="R91" s="47">
        <v>100</v>
      </c>
      <c r="S91" s="25">
        <v>45.5</v>
      </c>
      <c r="T91" s="25">
        <f t="shared" si="6"/>
        <v>4550</v>
      </c>
      <c r="U91" s="25">
        <v>13.65</v>
      </c>
      <c r="V91" s="25">
        <f t="shared" si="7"/>
        <v>1365</v>
      </c>
      <c r="W91" s="25">
        <f t="shared" si="8"/>
        <v>3185</v>
      </c>
      <c r="X91" s="15" t="s">
        <v>732</v>
      </c>
      <c r="Y91" s="15">
        <v>24793.99</v>
      </c>
      <c r="Z91" s="80" t="s">
        <v>733</v>
      </c>
      <c r="AA91" s="15">
        <v>73711602</v>
      </c>
      <c r="AB91" s="15"/>
    </row>
    <row r="92" s="3" customFormat="1" ht="33.75" spans="1:28">
      <c r="A92" s="65">
        <v>90</v>
      </c>
      <c r="B92" s="15" t="s">
        <v>723</v>
      </c>
      <c r="C92" s="15" t="s">
        <v>54</v>
      </c>
      <c r="D92" s="15"/>
      <c r="E92" s="16" t="s">
        <v>790</v>
      </c>
      <c r="F92" s="18" t="s">
        <v>791</v>
      </c>
      <c r="G92" s="18" t="s">
        <v>792</v>
      </c>
      <c r="H92" s="18" t="s">
        <v>793</v>
      </c>
      <c r="I92" s="18" t="s">
        <v>794</v>
      </c>
      <c r="J92" s="15" t="s">
        <v>795</v>
      </c>
      <c r="K92" s="15" t="s">
        <v>796</v>
      </c>
      <c r="L92" s="16" t="s">
        <v>790</v>
      </c>
      <c r="M92" s="15" t="s">
        <v>797</v>
      </c>
      <c r="N92" s="25">
        <v>1300</v>
      </c>
      <c r="O92" s="30">
        <v>45473</v>
      </c>
      <c r="P92" s="30">
        <v>45626</v>
      </c>
      <c r="Q92" s="15">
        <v>1</v>
      </c>
      <c r="R92" s="47">
        <v>153</v>
      </c>
      <c r="S92" s="25">
        <v>45.5</v>
      </c>
      <c r="T92" s="25">
        <f t="shared" si="6"/>
        <v>6961.5</v>
      </c>
      <c r="U92" s="25">
        <v>13.65</v>
      </c>
      <c r="V92" s="25">
        <f t="shared" si="7"/>
        <v>2088.45</v>
      </c>
      <c r="W92" s="25">
        <f t="shared" si="8"/>
        <v>4873.05</v>
      </c>
      <c r="X92" s="15" t="s">
        <v>732</v>
      </c>
      <c r="Y92" s="15">
        <v>24793.99</v>
      </c>
      <c r="Z92" s="80" t="s">
        <v>733</v>
      </c>
      <c r="AA92" s="15">
        <v>73711602</v>
      </c>
      <c r="AB92" s="15"/>
    </row>
    <row r="93" s="3" customFormat="1" ht="33.75" spans="1:28">
      <c r="A93" s="65">
        <v>91</v>
      </c>
      <c r="B93" s="15" t="s">
        <v>723</v>
      </c>
      <c r="C93" s="15" t="s">
        <v>54</v>
      </c>
      <c r="D93" s="15"/>
      <c r="E93" s="16" t="s">
        <v>798</v>
      </c>
      <c r="F93" s="18" t="s">
        <v>799</v>
      </c>
      <c r="G93" s="18" t="s">
        <v>800</v>
      </c>
      <c r="H93" s="18" t="s">
        <v>801</v>
      </c>
      <c r="I93" s="18" t="s">
        <v>802</v>
      </c>
      <c r="J93" s="15" t="s">
        <v>803</v>
      </c>
      <c r="K93" s="15" t="s">
        <v>804</v>
      </c>
      <c r="L93" s="16" t="s">
        <v>798</v>
      </c>
      <c r="M93" s="15" t="s">
        <v>805</v>
      </c>
      <c r="N93" s="25">
        <v>1300</v>
      </c>
      <c r="O93" s="30">
        <v>45473</v>
      </c>
      <c r="P93" s="30">
        <v>45626</v>
      </c>
      <c r="Q93" s="15">
        <v>1</v>
      </c>
      <c r="R93" s="47">
        <v>77</v>
      </c>
      <c r="S93" s="25">
        <v>45.5</v>
      </c>
      <c r="T93" s="25">
        <f t="shared" si="6"/>
        <v>3503.5</v>
      </c>
      <c r="U93" s="25">
        <v>13.65</v>
      </c>
      <c r="V93" s="25">
        <f t="shared" si="7"/>
        <v>1051.05</v>
      </c>
      <c r="W93" s="25">
        <f t="shared" si="8"/>
        <v>2452.45</v>
      </c>
      <c r="X93" s="15" t="s">
        <v>732</v>
      </c>
      <c r="Y93" s="15">
        <v>24793.99</v>
      </c>
      <c r="Z93" s="80" t="s">
        <v>733</v>
      </c>
      <c r="AA93" s="15">
        <v>73711602</v>
      </c>
      <c r="AB93" s="15"/>
    </row>
    <row r="94" s="3" customFormat="1" ht="33.75" spans="1:28">
      <c r="A94" s="65">
        <v>92</v>
      </c>
      <c r="B94" s="15" t="s">
        <v>723</v>
      </c>
      <c r="C94" s="15" t="s">
        <v>54</v>
      </c>
      <c r="D94" s="15"/>
      <c r="E94" s="16" t="s">
        <v>806</v>
      </c>
      <c r="F94" s="18" t="s">
        <v>807</v>
      </c>
      <c r="G94" s="18" t="s">
        <v>808</v>
      </c>
      <c r="H94" s="18" t="s">
        <v>809</v>
      </c>
      <c r="I94" s="18" t="s">
        <v>810</v>
      </c>
      <c r="J94" s="15" t="s">
        <v>811</v>
      </c>
      <c r="K94" s="15" t="s">
        <v>812</v>
      </c>
      <c r="L94" s="16" t="s">
        <v>806</v>
      </c>
      <c r="M94" s="15" t="s">
        <v>813</v>
      </c>
      <c r="N94" s="25">
        <v>1300</v>
      </c>
      <c r="O94" s="30">
        <v>45473</v>
      </c>
      <c r="P94" s="30">
        <v>45626</v>
      </c>
      <c r="Q94" s="15">
        <v>1</v>
      </c>
      <c r="R94" s="47">
        <v>20</v>
      </c>
      <c r="S94" s="25">
        <v>45.5</v>
      </c>
      <c r="T94" s="25">
        <f t="shared" si="6"/>
        <v>910</v>
      </c>
      <c r="U94" s="25">
        <v>13.65</v>
      </c>
      <c r="V94" s="25">
        <f t="shared" si="7"/>
        <v>273</v>
      </c>
      <c r="W94" s="25">
        <f t="shared" si="8"/>
        <v>637</v>
      </c>
      <c r="X94" s="15" t="s">
        <v>732</v>
      </c>
      <c r="Y94" s="15">
        <v>24793.99</v>
      </c>
      <c r="Z94" s="80" t="s">
        <v>733</v>
      </c>
      <c r="AA94" s="15">
        <v>73711602</v>
      </c>
      <c r="AB94" s="15"/>
    </row>
    <row r="95" s="3" customFormat="1" ht="45" spans="1:28">
      <c r="A95" s="65">
        <v>93</v>
      </c>
      <c r="B95" s="15" t="s">
        <v>723</v>
      </c>
      <c r="C95" s="15" t="s">
        <v>54</v>
      </c>
      <c r="D95" s="15"/>
      <c r="E95" s="16" t="s">
        <v>814</v>
      </c>
      <c r="F95" s="18" t="s">
        <v>815</v>
      </c>
      <c r="G95" s="18" t="s">
        <v>816</v>
      </c>
      <c r="H95" s="18" t="s">
        <v>817</v>
      </c>
      <c r="I95" s="18" t="s">
        <v>818</v>
      </c>
      <c r="J95" s="15" t="s">
        <v>819</v>
      </c>
      <c r="K95" s="15" t="s">
        <v>820</v>
      </c>
      <c r="L95" s="16" t="s">
        <v>814</v>
      </c>
      <c r="M95" s="15" t="s">
        <v>821</v>
      </c>
      <c r="N95" s="25">
        <v>1300</v>
      </c>
      <c r="O95" s="30">
        <v>45473</v>
      </c>
      <c r="P95" s="30">
        <v>45626</v>
      </c>
      <c r="Q95" s="15">
        <v>1</v>
      </c>
      <c r="R95" s="47">
        <v>76</v>
      </c>
      <c r="S95" s="25">
        <v>45.5</v>
      </c>
      <c r="T95" s="25">
        <f t="shared" si="6"/>
        <v>3458</v>
      </c>
      <c r="U95" s="25">
        <v>13.65</v>
      </c>
      <c r="V95" s="25">
        <f t="shared" si="7"/>
        <v>1037.4</v>
      </c>
      <c r="W95" s="25">
        <f t="shared" si="8"/>
        <v>2420.6</v>
      </c>
      <c r="X95" s="86" t="s">
        <v>822</v>
      </c>
      <c r="Y95" s="25">
        <v>1037.4</v>
      </c>
      <c r="Z95" s="53" t="s">
        <v>815</v>
      </c>
      <c r="AA95" s="15">
        <v>48809288</v>
      </c>
      <c r="AB95" s="15"/>
    </row>
    <row r="96" s="3" customFormat="1" ht="33.75" spans="1:28">
      <c r="A96" s="65">
        <v>94</v>
      </c>
      <c r="B96" s="15" t="s">
        <v>723</v>
      </c>
      <c r="C96" s="15" t="s">
        <v>54</v>
      </c>
      <c r="D96" s="15"/>
      <c r="E96" s="16" t="s">
        <v>823</v>
      </c>
      <c r="F96" s="18" t="s">
        <v>824</v>
      </c>
      <c r="G96" s="18" t="s">
        <v>825</v>
      </c>
      <c r="H96" s="18" t="s">
        <v>826</v>
      </c>
      <c r="I96" s="18" t="s">
        <v>247</v>
      </c>
      <c r="J96" s="15" t="s">
        <v>827</v>
      </c>
      <c r="K96" s="15" t="s">
        <v>828</v>
      </c>
      <c r="L96" s="16" t="s">
        <v>823</v>
      </c>
      <c r="M96" s="15" t="s">
        <v>829</v>
      </c>
      <c r="N96" s="25">
        <v>1300</v>
      </c>
      <c r="O96" s="30">
        <v>45473</v>
      </c>
      <c r="P96" s="30">
        <v>45626</v>
      </c>
      <c r="Q96" s="15">
        <v>1</v>
      </c>
      <c r="R96" s="47">
        <v>114</v>
      </c>
      <c r="S96" s="25">
        <v>45.5</v>
      </c>
      <c r="T96" s="25">
        <f t="shared" si="6"/>
        <v>5187</v>
      </c>
      <c r="U96" s="25">
        <v>13.65</v>
      </c>
      <c r="V96" s="25">
        <f t="shared" si="7"/>
        <v>1556.1</v>
      </c>
      <c r="W96" s="25">
        <f t="shared" si="8"/>
        <v>3630.9</v>
      </c>
      <c r="X96" s="86" t="s">
        <v>622</v>
      </c>
      <c r="Y96" s="25">
        <v>1556.1</v>
      </c>
      <c r="Z96" s="53" t="s">
        <v>824</v>
      </c>
      <c r="AA96" s="187" t="s">
        <v>830</v>
      </c>
      <c r="AB96" s="15"/>
    </row>
    <row r="97" s="3" customFormat="1" ht="45" spans="1:28">
      <c r="A97" s="65">
        <v>95</v>
      </c>
      <c r="B97" s="15" t="s">
        <v>723</v>
      </c>
      <c r="C97" s="15" t="s">
        <v>54</v>
      </c>
      <c r="D97" s="15"/>
      <c r="E97" s="16" t="s">
        <v>831</v>
      </c>
      <c r="F97" s="18" t="s">
        <v>832</v>
      </c>
      <c r="G97" s="18" t="s">
        <v>833</v>
      </c>
      <c r="H97" s="18" t="s">
        <v>834</v>
      </c>
      <c r="I97" s="18" t="s">
        <v>835</v>
      </c>
      <c r="J97" s="15" t="s">
        <v>836</v>
      </c>
      <c r="K97" s="15" t="s">
        <v>837</v>
      </c>
      <c r="L97" s="16" t="s">
        <v>831</v>
      </c>
      <c r="M97" s="15" t="s">
        <v>838</v>
      </c>
      <c r="N97" s="25">
        <v>1300</v>
      </c>
      <c r="O97" s="30">
        <v>45473</v>
      </c>
      <c r="P97" s="30">
        <v>45626</v>
      </c>
      <c r="Q97" s="15">
        <v>1</v>
      </c>
      <c r="R97" s="47">
        <v>150</v>
      </c>
      <c r="S97" s="25">
        <v>45.5</v>
      </c>
      <c r="T97" s="25">
        <f t="shared" si="6"/>
        <v>6825</v>
      </c>
      <c r="U97" s="25">
        <v>13.65</v>
      </c>
      <c r="V97" s="25">
        <f t="shared" si="7"/>
        <v>2047.5</v>
      </c>
      <c r="W97" s="25">
        <f t="shared" si="8"/>
        <v>4777.5</v>
      </c>
      <c r="X97" s="15" t="s">
        <v>312</v>
      </c>
      <c r="Y97" s="15">
        <v>3127.5</v>
      </c>
      <c r="Z97" s="88" t="s">
        <v>832</v>
      </c>
      <c r="AA97" s="15">
        <v>85656776</v>
      </c>
      <c r="AB97" s="15"/>
    </row>
    <row r="98" s="3" customFormat="1" ht="33.75" spans="1:28">
      <c r="A98" s="65">
        <v>96</v>
      </c>
      <c r="B98" s="15" t="s">
        <v>723</v>
      </c>
      <c r="C98" s="15" t="s">
        <v>54</v>
      </c>
      <c r="D98" s="15"/>
      <c r="E98" s="16" t="s">
        <v>839</v>
      </c>
      <c r="F98" s="18" t="s">
        <v>840</v>
      </c>
      <c r="G98" s="18" t="s">
        <v>841</v>
      </c>
      <c r="H98" s="18" t="s">
        <v>533</v>
      </c>
      <c r="I98" s="18" t="s">
        <v>842</v>
      </c>
      <c r="J98" s="15" t="s">
        <v>843</v>
      </c>
      <c r="K98" s="15" t="s">
        <v>844</v>
      </c>
      <c r="L98" s="16" t="s">
        <v>839</v>
      </c>
      <c r="M98" s="15" t="s">
        <v>845</v>
      </c>
      <c r="N98" s="25">
        <v>1300</v>
      </c>
      <c r="O98" s="30">
        <v>45473</v>
      </c>
      <c r="P98" s="30">
        <v>45626</v>
      </c>
      <c r="Q98" s="15">
        <v>1</v>
      </c>
      <c r="R98" s="47">
        <v>159</v>
      </c>
      <c r="S98" s="25">
        <v>45.5</v>
      </c>
      <c r="T98" s="25">
        <f t="shared" si="6"/>
        <v>7234.5</v>
      </c>
      <c r="U98" s="25">
        <v>13.65</v>
      </c>
      <c r="V98" s="25">
        <f t="shared" si="7"/>
        <v>2170.35</v>
      </c>
      <c r="W98" s="25">
        <f t="shared" si="8"/>
        <v>5064.15</v>
      </c>
      <c r="X98" s="15" t="s">
        <v>846</v>
      </c>
      <c r="Y98" s="15">
        <v>2170.35</v>
      </c>
      <c r="Z98" s="80" t="s">
        <v>840</v>
      </c>
      <c r="AA98" s="15">
        <v>43834410</v>
      </c>
      <c r="AB98" s="15"/>
    </row>
    <row r="99" s="3" customFormat="1" ht="56.25" spans="1:28">
      <c r="A99" s="65">
        <v>97</v>
      </c>
      <c r="B99" s="15" t="s">
        <v>847</v>
      </c>
      <c r="C99" s="15" t="s">
        <v>54</v>
      </c>
      <c r="D99" s="15" t="s">
        <v>848</v>
      </c>
      <c r="E99" s="16" t="s">
        <v>849</v>
      </c>
      <c r="F99" s="15" t="s">
        <v>850</v>
      </c>
      <c r="G99" s="16" t="s">
        <v>851</v>
      </c>
      <c r="H99" s="69" t="s">
        <v>281</v>
      </c>
      <c r="I99" s="16" t="s">
        <v>493</v>
      </c>
      <c r="J99" s="15" t="s">
        <v>852</v>
      </c>
      <c r="K99" s="15" t="s">
        <v>853</v>
      </c>
      <c r="L99" s="16" t="s">
        <v>849</v>
      </c>
      <c r="M99" s="15" t="s">
        <v>854</v>
      </c>
      <c r="N99" s="25">
        <v>1300</v>
      </c>
      <c r="O99" s="30">
        <v>45473</v>
      </c>
      <c r="P99" s="30">
        <v>45626</v>
      </c>
      <c r="Q99" s="15">
        <v>8</v>
      </c>
      <c r="R99" s="25">
        <v>8.5</v>
      </c>
      <c r="S99" s="25">
        <v>45.5</v>
      </c>
      <c r="T99" s="25">
        <f t="shared" ref="T99:T156" si="9">S99*R99</f>
        <v>386.75</v>
      </c>
      <c r="U99" s="25">
        <v>13.65</v>
      </c>
      <c r="V99" s="25">
        <f t="shared" ref="V99:V156" si="10">R99*U99</f>
        <v>116.025</v>
      </c>
      <c r="W99" s="25">
        <f t="shared" ref="W99:W156" si="11">T99-V99</f>
        <v>270.725</v>
      </c>
      <c r="X99" s="53" t="s">
        <v>855</v>
      </c>
      <c r="Y99" s="25" t="s">
        <v>856</v>
      </c>
      <c r="Z99" s="53" t="s">
        <v>857</v>
      </c>
      <c r="AA99" s="16" t="s">
        <v>858</v>
      </c>
      <c r="AB99" s="15"/>
    </row>
    <row r="100" s="3" customFormat="1" ht="45" spans="1:28">
      <c r="A100" s="65">
        <v>98</v>
      </c>
      <c r="B100" s="15" t="s">
        <v>847</v>
      </c>
      <c r="C100" s="15" t="s">
        <v>54</v>
      </c>
      <c r="D100" s="64" t="s">
        <v>859</v>
      </c>
      <c r="E100" s="16" t="s">
        <v>860</v>
      </c>
      <c r="F100" s="15" t="s">
        <v>861</v>
      </c>
      <c r="G100" s="18" t="s">
        <v>862</v>
      </c>
      <c r="H100" s="69" t="s">
        <v>863</v>
      </c>
      <c r="I100" s="16" t="s">
        <v>864</v>
      </c>
      <c r="J100" s="15" t="s">
        <v>865</v>
      </c>
      <c r="K100" s="15" t="s">
        <v>866</v>
      </c>
      <c r="L100" s="16" t="s">
        <v>860</v>
      </c>
      <c r="M100" s="15" t="s">
        <v>867</v>
      </c>
      <c r="N100" s="25">
        <v>1300</v>
      </c>
      <c r="O100" s="30">
        <v>45473</v>
      </c>
      <c r="P100" s="30">
        <v>45626</v>
      </c>
      <c r="Q100" s="15">
        <v>14</v>
      </c>
      <c r="R100" s="25">
        <v>17</v>
      </c>
      <c r="S100" s="25">
        <v>45.5</v>
      </c>
      <c r="T100" s="25">
        <f t="shared" si="9"/>
        <v>773.5</v>
      </c>
      <c r="U100" s="25">
        <v>13.65</v>
      </c>
      <c r="V100" s="25">
        <f t="shared" si="10"/>
        <v>232.05</v>
      </c>
      <c r="W100" s="25">
        <f t="shared" si="11"/>
        <v>541.45</v>
      </c>
      <c r="X100" s="87" t="s">
        <v>868</v>
      </c>
      <c r="Y100" s="25">
        <v>5623.04</v>
      </c>
      <c r="Z100" s="53" t="s">
        <v>869</v>
      </c>
      <c r="AA100" s="16" t="s">
        <v>870</v>
      </c>
      <c r="AB100" s="15"/>
    </row>
    <row r="101" s="3" customFormat="1" ht="45" spans="1:28">
      <c r="A101" s="65">
        <v>99</v>
      </c>
      <c r="B101" s="15" t="s">
        <v>847</v>
      </c>
      <c r="C101" s="15" t="s">
        <v>54</v>
      </c>
      <c r="D101" s="64" t="s">
        <v>871</v>
      </c>
      <c r="E101" s="16" t="s">
        <v>872</v>
      </c>
      <c r="F101" s="15" t="s">
        <v>873</v>
      </c>
      <c r="G101" s="18" t="s">
        <v>874</v>
      </c>
      <c r="H101" s="69" t="s">
        <v>875</v>
      </c>
      <c r="I101" s="16" t="s">
        <v>876</v>
      </c>
      <c r="J101" s="15" t="s">
        <v>877</v>
      </c>
      <c r="K101" s="15" t="s">
        <v>878</v>
      </c>
      <c r="L101" s="16" t="s">
        <v>872</v>
      </c>
      <c r="M101" s="15" t="s">
        <v>879</v>
      </c>
      <c r="N101" s="25">
        <v>1300</v>
      </c>
      <c r="O101" s="30">
        <v>45473</v>
      </c>
      <c r="P101" s="30">
        <v>45626</v>
      </c>
      <c r="Q101" s="15">
        <v>14</v>
      </c>
      <c r="R101" s="25">
        <v>15.51</v>
      </c>
      <c r="S101" s="25">
        <v>45.5</v>
      </c>
      <c r="T101" s="25">
        <f t="shared" si="9"/>
        <v>705.705</v>
      </c>
      <c r="U101" s="25">
        <v>13.65</v>
      </c>
      <c r="V101" s="25">
        <f t="shared" si="10"/>
        <v>211.7115</v>
      </c>
      <c r="W101" s="25">
        <f t="shared" si="11"/>
        <v>493.9935</v>
      </c>
      <c r="X101" s="87" t="s">
        <v>868</v>
      </c>
      <c r="Y101" s="25">
        <v>5623.04</v>
      </c>
      <c r="Z101" s="53" t="s">
        <v>869</v>
      </c>
      <c r="AA101" s="16" t="s">
        <v>870</v>
      </c>
      <c r="AB101" s="15"/>
    </row>
    <row r="102" s="3" customFormat="1" ht="45" spans="1:28">
      <c r="A102" s="65">
        <v>100</v>
      </c>
      <c r="B102" s="15" t="s">
        <v>847</v>
      </c>
      <c r="C102" s="15" t="s">
        <v>54</v>
      </c>
      <c r="D102" s="64" t="s">
        <v>880</v>
      </c>
      <c r="E102" s="16" t="s">
        <v>881</v>
      </c>
      <c r="F102" s="15" t="s">
        <v>882</v>
      </c>
      <c r="G102" s="16" t="s">
        <v>883</v>
      </c>
      <c r="H102" s="16" t="s">
        <v>596</v>
      </c>
      <c r="I102" s="16" t="s">
        <v>884</v>
      </c>
      <c r="J102" s="15" t="s">
        <v>885</v>
      </c>
      <c r="K102" s="15" t="s">
        <v>886</v>
      </c>
      <c r="L102" s="16" t="s">
        <v>881</v>
      </c>
      <c r="M102" s="15" t="s">
        <v>887</v>
      </c>
      <c r="N102" s="25">
        <v>1300</v>
      </c>
      <c r="O102" s="30">
        <v>45473</v>
      </c>
      <c r="P102" s="30">
        <v>45626</v>
      </c>
      <c r="Q102" s="15">
        <v>4</v>
      </c>
      <c r="R102" s="25">
        <v>3.5</v>
      </c>
      <c r="S102" s="25">
        <v>45.5</v>
      </c>
      <c r="T102" s="25">
        <f t="shared" si="9"/>
        <v>159.25</v>
      </c>
      <c r="U102" s="25">
        <v>13.65</v>
      </c>
      <c r="V102" s="25">
        <f t="shared" si="10"/>
        <v>47.775</v>
      </c>
      <c r="W102" s="25">
        <f t="shared" si="11"/>
        <v>111.475</v>
      </c>
      <c r="X102" s="87" t="s">
        <v>868</v>
      </c>
      <c r="Y102" s="25">
        <v>5623.04</v>
      </c>
      <c r="Z102" s="53" t="s">
        <v>869</v>
      </c>
      <c r="AA102" s="16" t="s">
        <v>870</v>
      </c>
      <c r="AB102" s="15"/>
    </row>
    <row r="103" s="3" customFormat="1" ht="45" spans="1:28">
      <c r="A103" s="65">
        <v>101</v>
      </c>
      <c r="B103" s="15" t="s">
        <v>847</v>
      </c>
      <c r="C103" s="15" t="s">
        <v>54</v>
      </c>
      <c r="D103" s="64" t="s">
        <v>888</v>
      </c>
      <c r="E103" s="16" t="s">
        <v>889</v>
      </c>
      <c r="F103" s="15" t="s">
        <v>890</v>
      </c>
      <c r="G103" s="83" t="s">
        <v>891</v>
      </c>
      <c r="H103" s="83" t="s">
        <v>325</v>
      </c>
      <c r="I103" s="16" t="s">
        <v>802</v>
      </c>
      <c r="J103" s="15" t="s">
        <v>892</v>
      </c>
      <c r="K103" s="15" t="s">
        <v>893</v>
      </c>
      <c r="L103" s="16" t="s">
        <v>889</v>
      </c>
      <c r="M103" s="15" t="s">
        <v>894</v>
      </c>
      <c r="N103" s="25">
        <v>1300</v>
      </c>
      <c r="O103" s="30">
        <v>45473</v>
      </c>
      <c r="P103" s="30">
        <v>45626</v>
      </c>
      <c r="Q103" s="15">
        <v>10</v>
      </c>
      <c r="R103" s="25">
        <v>9.7</v>
      </c>
      <c r="S103" s="25">
        <v>45.5</v>
      </c>
      <c r="T103" s="25">
        <f t="shared" si="9"/>
        <v>441.35</v>
      </c>
      <c r="U103" s="25">
        <v>13.65</v>
      </c>
      <c r="V103" s="25">
        <f t="shared" si="10"/>
        <v>132.405</v>
      </c>
      <c r="W103" s="25">
        <f t="shared" si="11"/>
        <v>308.945</v>
      </c>
      <c r="X103" s="87" t="s">
        <v>868</v>
      </c>
      <c r="Y103" s="25">
        <v>5623.04</v>
      </c>
      <c r="Z103" s="53" t="s">
        <v>869</v>
      </c>
      <c r="AA103" s="16" t="s">
        <v>870</v>
      </c>
      <c r="AB103" s="15"/>
    </row>
    <row r="104" s="3" customFormat="1" ht="45" spans="1:28">
      <c r="A104" s="65">
        <v>102</v>
      </c>
      <c r="B104" s="15" t="s">
        <v>847</v>
      </c>
      <c r="C104" s="15" t="s">
        <v>54</v>
      </c>
      <c r="D104" s="64" t="s">
        <v>895</v>
      </c>
      <c r="E104" s="16" t="s">
        <v>896</v>
      </c>
      <c r="F104" s="15" t="s">
        <v>897</v>
      </c>
      <c r="G104" s="16" t="s">
        <v>898</v>
      </c>
      <c r="H104" s="16" t="s">
        <v>899</v>
      </c>
      <c r="I104" s="16" t="s">
        <v>70</v>
      </c>
      <c r="J104" s="15" t="s">
        <v>900</v>
      </c>
      <c r="K104" s="15" t="s">
        <v>901</v>
      </c>
      <c r="L104" s="16" t="s">
        <v>896</v>
      </c>
      <c r="M104" s="15" t="s">
        <v>902</v>
      </c>
      <c r="N104" s="25">
        <v>1300</v>
      </c>
      <c r="O104" s="30">
        <v>45473</v>
      </c>
      <c r="P104" s="30">
        <v>45626</v>
      </c>
      <c r="Q104" s="15">
        <v>39</v>
      </c>
      <c r="R104" s="25">
        <v>42.3</v>
      </c>
      <c r="S104" s="25">
        <v>45.5</v>
      </c>
      <c r="T104" s="25">
        <f t="shared" si="9"/>
        <v>1924.65</v>
      </c>
      <c r="U104" s="25">
        <v>13.65</v>
      </c>
      <c r="V104" s="25">
        <f t="shared" si="10"/>
        <v>577.395</v>
      </c>
      <c r="W104" s="25">
        <f t="shared" si="11"/>
        <v>1347.255</v>
      </c>
      <c r="X104" s="87" t="s">
        <v>868</v>
      </c>
      <c r="Y104" s="25">
        <v>5623.04</v>
      </c>
      <c r="Z104" s="53" t="s">
        <v>869</v>
      </c>
      <c r="AA104" s="16" t="s">
        <v>870</v>
      </c>
      <c r="AB104" s="15"/>
    </row>
    <row r="105" s="3" customFormat="1" ht="45" spans="1:28">
      <c r="A105" s="65">
        <v>103</v>
      </c>
      <c r="B105" s="15" t="s">
        <v>847</v>
      </c>
      <c r="C105" s="15" t="s">
        <v>54</v>
      </c>
      <c r="D105" s="15" t="s">
        <v>903</v>
      </c>
      <c r="E105" s="16" t="s">
        <v>904</v>
      </c>
      <c r="F105" s="15" t="s">
        <v>905</v>
      </c>
      <c r="G105" s="16" t="s">
        <v>906</v>
      </c>
      <c r="H105" s="16" t="s">
        <v>907</v>
      </c>
      <c r="I105" s="16" t="s">
        <v>300</v>
      </c>
      <c r="J105" s="15" t="s">
        <v>908</v>
      </c>
      <c r="K105" s="15" t="s">
        <v>909</v>
      </c>
      <c r="L105" s="16" t="s">
        <v>904</v>
      </c>
      <c r="M105" s="15" t="s">
        <v>910</v>
      </c>
      <c r="N105" s="25">
        <v>1300</v>
      </c>
      <c r="O105" s="30">
        <v>45473</v>
      </c>
      <c r="P105" s="30">
        <v>45626</v>
      </c>
      <c r="Q105" s="15">
        <v>6</v>
      </c>
      <c r="R105" s="25">
        <v>13.4</v>
      </c>
      <c r="S105" s="25">
        <v>45.5</v>
      </c>
      <c r="T105" s="25">
        <f t="shared" si="9"/>
        <v>609.7</v>
      </c>
      <c r="U105" s="25">
        <v>13.65</v>
      </c>
      <c r="V105" s="25">
        <f t="shared" si="10"/>
        <v>182.91</v>
      </c>
      <c r="W105" s="25">
        <f t="shared" si="11"/>
        <v>426.79</v>
      </c>
      <c r="X105" s="87" t="s">
        <v>868</v>
      </c>
      <c r="Y105" s="25">
        <v>5623.04</v>
      </c>
      <c r="Z105" s="53" t="s">
        <v>869</v>
      </c>
      <c r="AA105" s="16" t="s">
        <v>870</v>
      </c>
      <c r="AB105" s="15"/>
    </row>
    <row r="106" s="3" customFormat="1" ht="45" spans="1:28">
      <c r="A106" s="65">
        <v>104</v>
      </c>
      <c r="B106" s="15" t="s">
        <v>847</v>
      </c>
      <c r="C106" s="15" t="s">
        <v>54</v>
      </c>
      <c r="D106" s="64" t="s">
        <v>911</v>
      </c>
      <c r="E106" s="16" t="s">
        <v>912</v>
      </c>
      <c r="F106" s="15" t="s">
        <v>913</v>
      </c>
      <c r="G106" s="16" t="s">
        <v>914</v>
      </c>
      <c r="H106" s="16" t="s">
        <v>228</v>
      </c>
      <c r="I106" s="16" t="s">
        <v>163</v>
      </c>
      <c r="J106" s="15" t="s">
        <v>915</v>
      </c>
      <c r="K106" s="15" t="s">
        <v>916</v>
      </c>
      <c r="L106" s="16" t="s">
        <v>912</v>
      </c>
      <c r="M106" s="15" t="s">
        <v>917</v>
      </c>
      <c r="N106" s="25">
        <v>1300</v>
      </c>
      <c r="O106" s="30">
        <v>45473</v>
      </c>
      <c r="P106" s="30">
        <v>45626</v>
      </c>
      <c r="Q106" s="15">
        <v>22</v>
      </c>
      <c r="R106" s="25">
        <v>47.02</v>
      </c>
      <c r="S106" s="25">
        <v>45.5</v>
      </c>
      <c r="T106" s="25">
        <f t="shared" si="9"/>
        <v>2139.41</v>
      </c>
      <c r="U106" s="25">
        <v>13.65</v>
      </c>
      <c r="V106" s="25">
        <f t="shared" si="10"/>
        <v>641.823</v>
      </c>
      <c r="W106" s="25">
        <f t="shared" si="11"/>
        <v>1497.587</v>
      </c>
      <c r="X106" s="87" t="s">
        <v>868</v>
      </c>
      <c r="Y106" s="25">
        <v>5623.04</v>
      </c>
      <c r="Z106" s="53" t="s">
        <v>869</v>
      </c>
      <c r="AA106" s="16" t="s">
        <v>870</v>
      </c>
      <c r="AB106" s="15"/>
    </row>
    <row r="107" s="3" customFormat="1" ht="45" spans="1:28">
      <c r="A107" s="65">
        <v>105</v>
      </c>
      <c r="B107" s="15" t="s">
        <v>847</v>
      </c>
      <c r="C107" s="15" t="s">
        <v>54</v>
      </c>
      <c r="D107" s="64" t="s">
        <v>918</v>
      </c>
      <c r="E107" s="16" t="s">
        <v>919</v>
      </c>
      <c r="F107" s="15" t="s">
        <v>920</v>
      </c>
      <c r="G107" s="16" t="s">
        <v>921</v>
      </c>
      <c r="H107" s="16" t="s">
        <v>264</v>
      </c>
      <c r="I107" s="16" t="s">
        <v>922</v>
      </c>
      <c r="J107" s="15" t="s">
        <v>923</v>
      </c>
      <c r="K107" s="15" t="s">
        <v>924</v>
      </c>
      <c r="L107" s="16" t="s">
        <v>919</v>
      </c>
      <c r="M107" s="15" t="s">
        <v>925</v>
      </c>
      <c r="N107" s="25">
        <v>1300</v>
      </c>
      <c r="O107" s="30">
        <v>45473</v>
      </c>
      <c r="P107" s="30">
        <v>45626</v>
      </c>
      <c r="Q107" s="15">
        <v>3</v>
      </c>
      <c r="R107" s="25">
        <v>4.8</v>
      </c>
      <c r="S107" s="25">
        <v>45.5</v>
      </c>
      <c r="T107" s="25">
        <f t="shared" si="9"/>
        <v>218.4</v>
      </c>
      <c r="U107" s="25">
        <v>13.65</v>
      </c>
      <c r="V107" s="25">
        <f t="shared" si="10"/>
        <v>65.52</v>
      </c>
      <c r="W107" s="25">
        <f t="shared" si="11"/>
        <v>152.88</v>
      </c>
      <c r="X107" s="87" t="s">
        <v>868</v>
      </c>
      <c r="Y107" s="25">
        <v>5623.04</v>
      </c>
      <c r="Z107" s="53" t="s">
        <v>869</v>
      </c>
      <c r="AA107" s="16" t="s">
        <v>870</v>
      </c>
      <c r="AB107" s="15"/>
    </row>
    <row r="108" s="3" customFormat="1" ht="45" spans="1:28">
      <c r="A108" s="65">
        <v>106</v>
      </c>
      <c r="B108" s="15" t="s">
        <v>847</v>
      </c>
      <c r="C108" s="15" t="s">
        <v>54</v>
      </c>
      <c r="D108" s="64"/>
      <c r="E108" s="16" t="s">
        <v>926</v>
      </c>
      <c r="F108" s="16" t="s">
        <v>927</v>
      </c>
      <c r="G108" s="16" t="s">
        <v>928</v>
      </c>
      <c r="H108" s="84" t="s">
        <v>929</v>
      </c>
      <c r="I108" s="16" t="s">
        <v>930</v>
      </c>
      <c r="J108" s="15" t="s">
        <v>931</v>
      </c>
      <c r="K108" s="15" t="s">
        <v>932</v>
      </c>
      <c r="L108" s="16" t="s">
        <v>926</v>
      </c>
      <c r="M108" s="15" t="s">
        <v>933</v>
      </c>
      <c r="N108" s="25">
        <v>1300</v>
      </c>
      <c r="O108" s="30">
        <v>45493</v>
      </c>
      <c r="P108" s="30">
        <v>45646</v>
      </c>
      <c r="Q108" s="15">
        <v>1</v>
      </c>
      <c r="R108" s="25">
        <v>1109.5</v>
      </c>
      <c r="S108" s="25">
        <v>45.5</v>
      </c>
      <c r="T108" s="25">
        <f t="shared" si="9"/>
        <v>50482.25</v>
      </c>
      <c r="U108" s="25">
        <v>13.65</v>
      </c>
      <c r="V108" s="25">
        <f t="shared" si="10"/>
        <v>15144.675</v>
      </c>
      <c r="W108" s="25">
        <f t="shared" si="11"/>
        <v>35337.575</v>
      </c>
      <c r="X108" s="87" t="s">
        <v>934</v>
      </c>
      <c r="Y108" s="86">
        <v>15151.5</v>
      </c>
      <c r="Z108" s="89" t="s">
        <v>927</v>
      </c>
      <c r="AA108" s="16" t="s">
        <v>935</v>
      </c>
      <c r="AB108" s="15"/>
    </row>
    <row r="109" s="3" customFormat="1" ht="33.75" spans="1:28">
      <c r="A109" s="65">
        <v>107</v>
      </c>
      <c r="B109" s="15" t="s">
        <v>847</v>
      </c>
      <c r="C109" s="15" t="s">
        <v>54</v>
      </c>
      <c r="D109" s="15"/>
      <c r="E109" s="16" t="s">
        <v>936</v>
      </c>
      <c r="F109" s="16" t="s">
        <v>937</v>
      </c>
      <c r="G109" s="16" t="s">
        <v>938</v>
      </c>
      <c r="H109" s="16" t="s">
        <v>541</v>
      </c>
      <c r="I109" s="16" t="s">
        <v>939</v>
      </c>
      <c r="J109" s="15" t="s">
        <v>940</v>
      </c>
      <c r="K109" s="15" t="s">
        <v>941</v>
      </c>
      <c r="L109" s="16" t="s">
        <v>936</v>
      </c>
      <c r="M109" s="15" t="s">
        <v>942</v>
      </c>
      <c r="N109" s="25">
        <v>1300</v>
      </c>
      <c r="O109" s="30">
        <v>45473</v>
      </c>
      <c r="P109" s="30">
        <v>45626</v>
      </c>
      <c r="Q109" s="15">
        <v>1</v>
      </c>
      <c r="R109" s="25">
        <v>150</v>
      </c>
      <c r="S109" s="25">
        <v>45.5</v>
      </c>
      <c r="T109" s="25">
        <f t="shared" si="9"/>
        <v>6825</v>
      </c>
      <c r="U109" s="25">
        <v>13.65</v>
      </c>
      <c r="V109" s="25">
        <f t="shared" si="10"/>
        <v>2047.5</v>
      </c>
      <c r="W109" s="25">
        <f t="shared" si="11"/>
        <v>4777.5</v>
      </c>
      <c r="X109" s="87" t="s">
        <v>167</v>
      </c>
      <c r="Y109" s="25">
        <v>2047.5</v>
      </c>
      <c r="Z109" s="53" t="s">
        <v>937</v>
      </c>
      <c r="AA109" s="16" t="s">
        <v>943</v>
      </c>
      <c r="AB109" s="15"/>
    </row>
    <row r="110" s="3" customFormat="1" ht="56.25" spans="1:28">
      <c r="A110" s="65">
        <v>108</v>
      </c>
      <c r="B110" s="15" t="s">
        <v>847</v>
      </c>
      <c r="C110" s="15" t="s">
        <v>54</v>
      </c>
      <c r="D110" s="15"/>
      <c r="E110" s="16" t="s">
        <v>944</v>
      </c>
      <c r="F110" s="16" t="s">
        <v>945</v>
      </c>
      <c r="G110" s="16" t="s">
        <v>946</v>
      </c>
      <c r="H110" s="16" t="s">
        <v>69</v>
      </c>
      <c r="I110" s="16" t="s">
        <v>947</v>
      </c>
      <c r="J110" s="15" t="s">
        <v>948</v>
      </c>
      <c r="K110" s="15" t="s">
        <v>949</v>
      </c>
      <c r="L110" s="16" t="s">
        <v>944</v>
      </c>
      <c r="M110" s="15" t="s">
        <v>950</v>
      </c>
      <c r="N110" s="25">
        <v>1300</v>
      </c>
      <c r="O110" s="30">
        <v>45473</v>
      </c>
      <c r="P110" s="30">
        <v>45626</v>
      </c>
      <c r="Q110" s="15">
        <v>1</v>
      </c>
      <c r="R110" s="25">
        <v>167.8</v>
      </c>
      <c r="S110" s="25">
        <v>45.5</v>
      </c>
      <c r="T110" s="25">
        <f t="shared" si="9"/>
        <v>7634.9</v>
      </c>
      <c r="U110" s="25">
        <v>13.65</v>
      </c>
      <c r="V110" s="25">
        <f t="shared" si="10"/>
        <v>2290.47</v>
      </c>
      <c r="W110" s="25">
        <f t="shared" si="11"/>
        <v>5344.43</v>
      </c>
      <c r="X110" s="87" t="s">
        <v>478</v>
      </c>
      <c r="Y110" s="25">
        <v>2426.97</v>
      </c>
      <c r="Z110" s="53" t="s">
        <v>945</v>
      </c>
      <c r="AA110" s="16" t="s">
        <v>951</v>
      </c>
      <c r="AB110" s="15"/>
    </row>
    <row r="111" s="3" customFormat="1" ht="56.25" spans="1:28">
      <c r="A111" s="65">
        <v>109</v>
      </c>
      <c r="B111" s="15" t="s">
        <v>847</v>
      </c>
      <c r="C111" s="15" t="s">
        <v>54</v>
      </c>
      <c r="D111" s="15"/>
      <c r="E111" s="16" t="s">
        <v>952</v>
      </c>
      <c r="F111" s="16" t="s">
        <v>953</v>
      </c>
      <c r="G111" s="16" t="s">
        <v>954</v>
      </c>
      <c r="H111" s="16" t="s">
        <v>955</v>
      </c>
      <c r="I111" s="16" t="s">
        <v>956</v>
      </c>
      <c r="J111" s="15" t="s">
        <v>957</v>
      </c>
      <c r="K111" s="15" t="s">
        <v>958</v>
      </c>
      <c r="L111" s="16" t="s">
        <v>952</v>
      </c>
      <c r="M111" s="15" t="s">
        <v>959</v>
      </c>
      <c r="N111" s="25">
        <v>1300</v>
      </c>
      <c r="O111" s="30">
        <v>45473</v>
      </c>
      <c r="P111" s="30">
        <v>45626</v>
      </c>
      <c r="Q111" s="15">
        <v>1</v>
      </c>
      <c r="R111" s="25">
        <v>455</v>
      </c>
      <c r="S111" s="25">
        <v>45.5</v>
      </c>
      <c r="T111" s="25">
        <f t="shared" si="9"/>
        <v>20702.5</v>
      </c>
      <c r="U111" s="25">
        <v>13.65</v>
      </c>
      <c r="V111" s="25">
        <f t="shared" si="10"/>
        <v>6210.75</v>
      </c>
      <c r="W111" s="25">
        <f t="shared" si="11"/>
        <v>14491.75</v>
      </c>
      <c r="X111" s="87" t="s">
        <v>478</v>
      </c>
      <c r="Y111" s="25">
        <v>6552</v>
      </c>
      <c r="Z111" s="53" t="s">
        <v>953</v>
      </c>
      <c r="AA111" s="16" t="s">
        <v>960</v>
      </c>
      <c r="AB111" s="15"/>
    </row>
    <row r="112" s="3" customFormat="1" ht="33.75" spans="1:28">
      <c r="A112" s="65">
        <v>110</v>
      </c>
      <c r="B112" s="15" t="s">
        <v>847</v>
      </c>
      <c r="C112" s="15" t="s">
        <v>54</v>
      </c>
      <c r="D112" s="15"/>
      <c r="E112" s="16" t="s">
        <v>961</v>
      </c>
      <c r="F112" s="16" t="s">
        <v>962</v>
      </c>
      <c r="G112" s="16" t="s">
        <v>963</v>
      </c>
      <c r="H112" s="16" t="s">
        <v>964</v>
      </c>
      <c r="I112" s="16" t="s">
        <v>965</v>
      </c>
      <c r="J112" s="15" t="s">
        <v>966</v>
      </c>
      <c r="K112" s="15" t="s">
        <v>967</v>
      </c>
      <c r="L112" s="16" t="s">
        <v>961</v>
      </c>
      <c r="M112" s="15" t="s">
        <v>968</v>
      </c>
      <c r="N112" s="25">
        <v>1300</v>
      </c>
      <c r="O112" s="30">
        <v>45473</v>
      </c>
      <c r="P112" s="30">
        <v>45626</v>
      </c>
      <c r="Q112" s="15">
        <v>1</v>
      </c>
      <c r="R112" s="25">
        <v>300</v>
      </c>
      <c r="S112" s="25">
        <v>45.5</v>
      </c>
      <c r="T112" s="25">
        <f t="shared" si="9"/>
        <v>13650</v>
      </c>
      <c r="U112" s="25">
        <v>13.65</v>
      </c>
      <c r="V112" s="25">
        <f t="shared" si="10"/>
        <v>4095</v>
      </c>
      <c r="W112" s="25">
        <f t="shared" si="11"/>
        <v>9555</v>
      </c>
      <c r="X112" s="87" t="s">
        <v>312</v>
      </c>
      <c r="Y112" s="25">
        <v>4095</v>
      </c>
      <c r="Z112" s="53" t="s">
        <v>962</v>
      </c>
      <c r="AA112" s="16" t="s">
        <v>969</v>
      </c>
      <c r="AB112" s="15"/>
    </row>
    <row r="113" s="3" customFormat="1" ht="33.75" spans="1:28">
      <c r="A113" s="65">
        <v>111</v>
      </c>
      <c r="B113" s="15" t="s">
        <v>847</v>
      </c>
      <c r="C113" s="15" t="s">
        <v>54</v>
      </c>
      <c r="D113" s="15"/>
      <c r="E113" s="16" t="s">
        <v>970</v>
      </c>
      <c r="F113" s="16" t="s">
        <v>971</v>
      </c>
      <c r="G113" s="16" t="s">
        <v>972</v>
      </c>
      <c r="H113" s="16" t="s">
        <v>264</v>
      </c>
      <c r="I113" s="16" t="s">
        <v>597</v>
      </c>
      <c r="J113" s="15" t="s">
        <v>973</v>
      </c>
      <c r="K113" s="15" t="s">
        <v>974</v>
      </c>
      <c r="L113" s="16" t="s">
        <v>970</v>
      </c>
      <c r="M113" s="15" t="s">
        <v>975</v>
      </c>
      <c r="N113" s="25">
        <v>1300</v>
      </c>
      <c r="O113" s="30">
        <v>45473</v>
      </c>
      <c r="P113" s="30">
        <v>45626</v>
      </c>
      <c r="Q113" s="15">
        <v>1</v>
      </c>
      <c r="R113" s="25">
        <v>571</v>
      </c>
      <c r="S113" s="25">
        <v>45.5</v>
      </c>
      <c r="T113" s="25">
        <f t="shared" si="9"/>
        <v>25980.5</v>
      </c>
      <c r="U113" s="25">
        <v>13.65</v>
      </c>
      <c r="V113" s="25">
        <f t="shared" si="10"/>
        <v>7794.15</v>
      </c>
      <c r="W113" s="25">
        <f t="shared" si="11"/>
        <v>18186.35</v>
      </c>
      <c r="X113" s="87" t="s">
        <v>976</v>
      </c>
      <c r="Y113" s="25">
        <v>7794.15</v>
      </c>
      <c r="Z113" s="53" t="s">
        <v>971</v>
      </c>
      <c r="AA113" s="16" t="s">
        <v>977</v>
      </c>
      <c r="AB113" s="15"/>
    </row>
    <row r="114" s="3" customFormat="1" ht="33.75" spans="1:28">
      <c r="A114" s="65">
        <v>112</v>
      </c>
      <c r="B114" s="15" t="s">
        <v>847</v>
      </c>
      <c r="C114" s="15" t="s">
        <v>54</v>
      </c>
      <c r="D114" s="15"/>
      <c r="E114" s="16" t="s">
        <v>978</v>
      </c>
      <c r="F114" s="16" t="s">
        <v>979</v>
      </c>
      <c r="G114" s="16" t="s">
        <v>980</v>
      </c>
      <c r="H114" s="16" t="s">
        <v>228</v>
      </c>
      <c r="I114" s="16" t="s">
        <v>981</v>
      </c>
      <c r="J114" s="15" t="s">
        <v>982</v>
      </c>
      <c r="K114" s="15" t="s">
        <v>983</v>
      </c>
      <c r="L114" s="16" t="s">
        <v>978</v>
      </c>
      <c r="M114" s="15" t="s">
        <v>984</v>
      </c>
      <c r="N114" s="25">
        <v>1300</v>
      </c>
      <c r="O114" s="30">
        <v>45473</v>
      </c>
      <c r="P114" s="30">
        <v>45626</v>
      </c>
      <c r="Q114" s="15">
        <v>1</v>
      </c>
      <c r="R114" s="25">
        <v>640</v>
      </c>
      <c r="S114" s="25">
        <v>45.5</v>
      </c>
      <c r="T114" s="25">
        <f t="shared" si="9"/>
        <v>29120</v>
      </c>
      <c r="U114" s="25">
        <v>13.65</v>
      </c>
      <c r="V114" s="25">
        <f t="shared" si="10"/>
        <v>8736</v>
      </c>
      <c r="W114" s="25">
        <f t="shared" si="11"/>
        <v>20384</v>
      </c>
      <c r="X114" s="15" t="s">
        <v>372</v>
      </c>
      <c r="Y114" s="53">
        <v>8736</v>
      </c>
      <c r="Z114" s="53" t="s">
        <v>979</v>
      </c>
      <c r="AA114" s="187" t="s">
        <v>985</v>
      </c>
      <c r="AB114" s="15"/>
    </row>
    <row r="115" s="3" customFormat="1" ht="33.75" spans="1:28">
      <c r="A115" s="65">
        <v>113</v>
      </c>
      <c r="B115" s="15" t="s">
        <v>847</v>
      </c>
      <c r="C115" s="15" t="s">
        <v>54</v>
      </c>
      <c r="D115" s="15"/>
      <c r="E115" s="16" t="s">
        <v>986</v>
      </c>
      <c r="F115" s="16" t="s">
        <v>987</v>
      </c>
      <c r="G115" s="16" t="s">
        <v>988</v>
      </c>
      <c r="H115" s="16" t="s">
        <v>989</v>
      </c>
      <c r="I115" s="16" t="s">
        <v>990</v>
      </c>
      <c r="J115" s="15" t="s">
        <v>991</v>
      </c>
      <c r="K115" s="15" t="s">
        <v>992</v>
      </c>
      <c r="L115" s="16" t="s">
        <v>986</v>
      </c>
      <c r="M115" s="15" t="s">
        <v>993</v>
      </c>
      <c r="N115" s="25">
        <v>1300</v>
      </c>
      <c r="O115" s="30">
        <v>45473</v>
      </c>
      <c r="P115" s="30">
        <v>45626</v>
      </c>
      <c r="Q115" s="15">
        <v>1</v>
      </c>
      <c r="R115" s="25">
        <v>462</v>
      </c>
      <c r="S115" s="25">
        <v>45.5</v>
      </c>
      <c r="T115" s="25">
        <f t="shared" si="9"/>
        <v>21021</v>
      </c>
      <c r="U115" s="25">
        <v>13.65</v>
      </c>
      <c r="V115" s="25">
        <f t="shared" si="10"/>
        <v>6306.3</v>
      </c>
      <c r="W115" s="25">
        <f t="shared" si="11"/>
        <v>14714.7</v>
      </c>
      <c r="X115" s="87" t="s">
        <v>167</v>
      </c>
      <c r="Y115" s="25">
        <v>6306.3</v>
      </c>
      <c r="Z115" s="53" t="s">
        <v>987</v>
      </c>
      <c r="AA115" s="15">
        <v>61768812</v>
      </c>
      <c r="AB115" s="15"/>
    </row>
    <row r="116" s="3" customFormat="1" ht="33.75" spans="1:28">
      <c r="A116" s="65">
        <v>114</v>
      </c>
      <c r="B116" s="15" t="s">
        <v>847</v>
      </c>
      <c r="C116" s="15" t="s">
        <v>54</v>
      </c>
      <c r="D116" s="15"/>
      <c r="E116" s="16" t="s">
        <v>994</v>
      </c>
      <c r="F116" s="16" t="s">
        <v>995</v>
      </c>
      <c r="G116" s="16" t="s">
        <v>996</v>
      </c>
      <c r="H116" s="16" t="s">
        <v>997</v>
      </c>
      <c r="I116" s="16" t="s">
        <v>163</v>
      </c>
      <c r="J116" s="15" t="s">
        <v>998</v>
      </c>
      <c r="K116" s="15" t="s">
        <v>999</v>
      </c>
      <c r="L116" s="16" t="s">
        <v>994</v>
      </c>
      <c r="M116" s="15" t="s">
        <v>1000</v>
      </c>
      <c r="N116" s="25">
        <v>1300</v>
      </c>
      <c r="O116" s="30">
        <v>45473</v>
      </c>
      <c r="P116" s="30">
        <v>45626</v>
      </c>
      <c r="Q116" s="15">
        <v>1</v>
      </c>
      <c r="R116" s="25">
        <v>367</v>
      </c>
      <c r="S116" s="25">
        <v>45.5</v>
      </c>
      <c r="T116" s="25">
        <f t="shared" si="9"/>
        <v>16698.5</v>
      </c>
      <c r="U116" s="25">
        <v>13.65</v>
      </c>
      <c r="V116" s="25">
        <f t="shared" si="10"/>
        <v>5009.55</v>
      </c>
      <c r="W116" s="25">
        <f t="shared" si="11"/>
        <v>11688.95</v>
      </c>
      <c r="X116" s="15" t="s">
        <v>372</v>
      </c>
      <c r="Y116" s="53">
        <v>5009.55</v>
      </c>
      <c r="Z116" s="53" t="s">
        <v>995</v>
      </c>
      <c r="AA116" s="15">
        <v>54741365</v>
      </c>
      <c r="AB116" s="15"/>
    </row>
    <row r="117" s="3" customFormat="1" ht="33.75" spans="1:28">
      <c r="A117" s="65">
        <v>115</v>
      </c>
      <c r="B117" s="15" t="s">
        <v>847</v>
      </c>
      <c r="C117" s="15" t="s">
        <v>54</v>
      </c>
      <c r="D117" s="15"/>
      <c r="E117" s="16" t="s">
        <v>1001</v>
      </c>
      <c r="F117" s="16" t="s">
        <v>1002</v>
      </c>
      <c r="G117" s="16" t="s">
        <v>1003</v>
      </c>
      <c r="H117" s="16" t="s">
        <v>1004</v>
      </c>
      <c r="I117" s="16" t="s">
        <v>1005</v>
      </c>
      <c r="J117" s="15" t="s">
        <v>1006</v>
      </c>
      <c r="K117" s="15" t="s">
        <v>1007</v>
      </c>
      <c r="L117" s="16" t="s">
        <v>1001</v>
      </c>
      <c r="M117" s="15" t="s">
        <v>1008</v>
      </c>
      <c r="N117" s="25">
        <v>1300</v>
      </c>
      <c r="O117" s="30">
        <v>45473</v>
      </c>
      <c r="P117" s="30">
        <v>45626</v>
      </c>
      <c r="Q117" s="15">
        <v>1</v>
      </c>
      <c r="R117" s="25">
        <v>154</v>
      </c>
      <c r="S117" s="25">
        <v>45.5</v>
      </c>
      <c r="T117" s="25">
        <f t="shared" si="9"/>
        <v>7007</v>
      </c>
      <c r="U117" s="25">
        <v>13.65</v>
      </c>
      <c r="V117" s="25">
        <f t="shared" si="10"/>
        <v>2102.1</v>
      </c>
      <c r="W117" s="25">
        <f t="shared" si="11"/>
        <v>4904.9</v>
      </c>
      <c r="X117" s="15" t="s">
        <v>372</v>
      </c>
      <c r="Y117" s="53">
        <v>2102.1</v>
      </c>
      <c r="Z117" s="53" t="s">
        <v>1002</v>
      </c>
      <c r="AA117" s="15">
        <v>56962366</v>
      </c>
      <c r="AB117" s="15"/>
    </row>
    <row r="118" s="3" customFormat="1" ht="33.75" spans="1:28">
      <c r="A118" s="65">
        <v>116</v>
      </c>
      <c r="B118" s="15" t="s">
        <v>847</v>
      </c>
      <c r="C118" s="15" t="s">
        <v>54</v>
      </c>
      <c r="D118" s="15"/>
      <c r="E118" s="16" t="s">
        <v>1009</v>
      </c>
      <c r="F118" s="16" t="s">
        <v>1010</v>
      </c>
      <c r="G118" s="16" t="s">
        <v>1011</v>
      </c>
      <c r="H118" s="16" t="s">
        <v>1012</v>
      </c>
      <c r="I118" s="16" t="s">
        <v>1013</v>
      </c>
      <c r="J118" s="15" t="s">
        <v>1014</v>
      </c>
      <c r="K118" s="15" t="s">
        <v>1015</v>
      </c>
      <c r="L118" s="16" t="s">
        <v>1009</v>
      </c>
      <c r="M118" s="15" t="s">
        <v>1016</v>
      </c>
      <c r="N118" s="25">
        <v>1300</v>
      </c>
      <c r="O118" s="30">
        <v>45473</v>
      </c>
      <c r="P118" s="30">
        <v>45626</v>
      </c>
      <c r="Q118" s="15">
        <v>1</v>
      </c>
      <c r="R118" s="25">
        <v>472</v>
      </c>
      <c r="S118" s="25">
        <v>45.5</v>
      </c>
      <c r="T118" s="25">
        <f t="shared" si="9"/>
        <v>21476</v>
      </c>
      <c r="U118" s="25">
        <v>13.65</v>
      </c>
      <c r="V118" s="25">
        <f t="shared" si="10"/>
        <v>6442.8</v>
      </c>
      <c r="W118" s="25">
        <f t="shared" si="11"/>
        <v>15033.2</v>
      </c>
      <c r="X118" s="15" t="s">
        <v>372</v>
      </c>
      <c r="Y118" s="53">
        <v>6442.8</v>
      </c>
      <c r="Z118" s="53" t="s">
        <v>1010</v>
      </c>
      <c r="AA118" s="15">
        <v>81445362</v>
      </c>
      <c r="AB118" s="15"/>
    </row>
    <row r="119" s="3" customFormat="1" ht="33.75" spans="1:28">
      <c r="A119" s="65">
        <v>117</v>
      </c>
      <c r="B119" s="15" t="s">
        <v>847</v>
      </c>
      <c r="C119" s="15" t="s">
        <v>54</v>
      </c>
      <c r="D119" s="15"/>
      <c r="E119" s="16" t="s">
        <v>1017</v>
      </c>
      <c r="F119" s="16" t="s">
        <v>1018</v>
      </c>
      <c r="G119" s="16" t="s">
        <v>1019</v>
      </c>
      <c r="H119" s="16" t="s">
        <v>1020</v>
      </c>
      <c r="I119" s="16" t="s">
        <v>1021</v>
      </c>
      <c r="J119" s="15" t="s">
        <v>1022</v>
      </c>
      <c r="K119" s="15" t="s">
        <v>1023</v>
      </c>
      <c r="L119" s="16" t="s">
        <v>1017</v>
      </c>
      <c r="M119" s="15" t="s">
        <v>1024</v>
      </c>
      <c r="N119" s="25">
        <v>1300</v>
      </c>
      <c r="O119" s="30">
        <v>45473</v>
      </c>
      <c r="P119" s="30">
        <v>45626</v>
      </c>
      <c r="Q119" s="15">
        <v>1</v>
      </c>
      <c r="R119" s="25">
        <v>336</v>
      </c>
      <c r="S119" s="25">
        <v>45.5</v>
      </c>
      <c r="T119" s="25">
        <f t="shared" si="9"/>
        <v>15288</v>
      </c>
      <c r="U119" s="25">
        <v>13.65</v>
      </c>
      <c r="V119" s="25">
        <f t="shared" si="10"/>
        <v>4586.4</v>
      </c>
      <c r="W119" s="25">
        <f t="shared" si="11"/>
        <v>10701.6</v>
      </c>
      <c r="X119" s="15" t="s">
        <v>372</v>
      </c>
      <c r="Y119" s="53">
        <v>4586.4</v>
      </c>
      <c r="Z119" s="53" t="s">
        <v>1018</v>
      </c>
      <c r="AA119" s="16" t="s">
        <v>1025</v>
      </c>
      <c r="AB119" s="15"/>
    </row>
    <row r="120" s="3" customFormat="1" ht="33.75" spans="1:28">
      <c r="A120" s="65">
        <v>118</v>
      </c>
      <c r="B120" s="15" t="s">
        <v>847</v>
      </c>
      <c r="C120" s="15" t="s">
        <v>54</v>
      </c>
      <c r="D120" s="15"/>
      <c r="E120" s="16" t="s">
        <v>1026</v>
      </c>
      <c r="F120" s="16" t="s">
        <v>824</v>
      </c>
      <c r="G120" s="16" t="s">
        <v>1027</v>
      </c>
      <c r="H120" s="16" t="s">
        <v>826</v>
      </c>
      <c r="I120" s="16" t="s">
        <v>247</v>
      </c>
      <c r="J120" s="15" t="s">
        <v>1028</v>
      </c>
      <c r="K120" s="15" t="s">
        <v>1029</v>
      </c>
      <c r="L120" s="16" t="s">
        <v>1026</v>
      </c>
      <c r="M120" s="15" t="s">
        <v>1030</v>
      </c>
      <c r="N120" s="25">
        <v>1300</v>
      </c>
      <c r="O120" s="30">
        <v>45473</v>
      </c>
      <c r="P120" s="30">
        <v>45626</v>
      </c>
      <c r="Q120" s="15">
        <v>1</v>
      </c>
      <c r="R120" s="25">
        <v>553</v>
      </c>
      <c r="S120" s="25">
        <v>45.5</v>
      </c>
      <c r="T120" s="25">
        <f t="shared" si="9"/>
        <v>25161.5</v>
      </c>
      <c r="U120" s="25">
        <v>13.65</v>
      </c>
      <c r="V120" s="25">
        <f t="shared" si="10"/>
        <v>7548.45</v>
      </c>
      <c r="W120" s="25">
        <f t="shared" si="11"/>
        <v>17613.05</v>
      </c>
      <c r="X120" s="87" t="s">
        <v>159</v>
      </c>
      <c r="Y120" s="25">
        <v>7589.4</v>
      </c>
      <c r="Z120" s="53" t="s">
        <v>824</v>
      </c>
      <c r="AA120" s="16" t="s">
        <v>1031</v>
      </c>
      <c r="AB120" s="15"/>
    </row>
    <row r="121" s="3" customFormat="1" ht="45" spans="1:28">
      <c r="A121" s="65">
        <v>119</v>
      </c>
      <c r="B121" s="15" t="s">
        <v>847</v>
      </c>
      <c r="C121" s="15" t="s">
        <v>54</v>
      </c>
      <c r="D121" s="15"/>
      <c r="E121" s="16" t="s">
        <v>1032</v>
      </c>
      <c r="F121" s="16" t="s">
        <v>1033</v>
      </c>
      <c r="G121" s="16" t="s">
        <v>1034</v>
      </c>
      <c r="H121" s="16" t="s">
        <v>1035</v>
      </c>
      <c r="I121" s="16" t="s">
        <v>70</v>
      </c>
      <c r="J121" s="15" t="s">
        <v>1036</v>
      </c>
      <c r="K121" s="15" t="s">
        <v>1037</v>
      </c>
      <c r="L121" s="16" t="s">
        <v>1032</v>
      </c>
      <c r="M121" s="15" t="s">
        <v>1038</v>
      </c>
      <c r="N121" s="25">
        <v>1300</v>
      </c>
      <c r="O121" s="30">
        <v>45473</v>
      </c>
      <c r="P121" s="30">
        <v>45626</v>
      </c>
      <c r="Q121" s="15">
        <v>1</v>
      </c>
      <c r="R121" s="25">
        <v>160</v>
      </c>
      <c r="S121" s="25">
        <v>45.5</v>
      </c>
      <c r="T121" s="25">
        <f t="shared" si="9"/>
        <v>7280</v>
      </c>
      <c r="U121" s="25">
        <v>13.65</v>
      </c>
      <c r="V121" s="25">
        <f t="shared" si="10"/>
        <v>2184</v>
      </c>
      <c r="W121" s="25">
        <f t="shared" si="11"/>
        <v>5096</v>
      </c>
      <c r="X121" s="87" t="s">
        <v>312</v>
      </c>
      <c r="Y121" s="25">
        <v>2184</v>
      </c>
      <c r="Z121" s="53" t="s">
        <v>1039</v>
      </c>
      <c r="AA121" s="15">
        <v>75373040</v>
      </c>
      <c r="AB121" s="15"/>
    </row>
    <row r="122" s="3" customFormat="1" ht="45" spans="1:28">
      <c r="A122" s="65">
        <v>120</v>
      </c>
      <c r="B122" s="15" t="s">
        <v>847</v>
      </c>
      <c r="C122" s="15" t="s">
        <v>54</v>
      </c>
      <c r="D122" s="15"/>
      <c r="E122" s="16" t="s">
        <v>1040</v>
      </c>
      <c r="F122" s="16" t="s">
        <v>1041</v>
      </c>
      <c r="G122" s="16" t="s">
        <v>1042</v>
      </c>
      <c r="H122" s="16" t="s">
        <v>541</v>
      </c>
      <c r="I122" s="16" t="s">
        <v>1043</v>
      </c>
      <c r="J122" s="15" t="s">
        <v>1044</v>
      </c>
      <c r="K122" s="15" t="s">
        <v>1045</v>
      </c>
      <c r="L122" s="16" t="s">
        <v>1040</v>
      </c>
      <c r="M122" s="15" t="s">
        <v>1046</v>
      </c>
      <c r="N122" s="25">
        <v>1300</v>
      </c>
      <c r="O122" s="30">
        <v>45473</v>
      </c>
      <c r="P122" s="30">
        <v>45626</v>
      </c>
      <c r="Q122" s="15">
        <v>1</v>
      </c>
      <c r="R122" s="25">
        <v>1534</v>
      </c>
      <c r="S122" s="25">
        <v>45.5</v>
      </c>
      <c r="T122" s="25">
        <f t="shared" si="9"/>
        <v>69797</v>
      </c>
      <c r="U122" s="25">
        <v>13.65</v>
      </c>
      <c r="V122" s="25">
        <f t="shared" si="10"/>
        <v>20939.1</v>
      </c>
      <c r="W122" s="25">
        <f t="shared" si="11"/>
        <v>48857.9</v>
      </c>
      <c r="X122" s="87" t="s">
        <v>312</v>
      </c>
      <c r="Y122" s="25">
        <v>21021</v>
      </c>
      <c r="Z122" s="53" t="s">
        <v>1047</v>
      </c>
      <c r="AA122" s="15">
        <v>43096434</v>
      </c>
      <c r="AB122" s="15"/>
    </row>
    <row r="123" s="3" customFormat="1" ht="45" spans="1:28">
      <c r="A123" s="65">
        <v>121</v>
      </c>
      <c r="B123" s="15" t="s">
        <v>847</v>
      </c>
      <c r="C123" s="15" t="s">
        <v>54</v>
      </c>
      <c r="D123" s="15"/>
      <c r="E123" s="16" t="s">
        <v>1048</v>
      </c>
      <c r="F123" s="16" t="s">
        <v>1049</v>
      </c>
      <c r="G123" s="16" t="s">
        <v>1050</v>
      </c>
      <c r="H123" s="16" t="s">
        <v>1051</v>
      </c>
      <c r="I123" s="16" t="s">
        <v>645</v>
      </c>
      <c r="J123" s="15" t="s">
        <v>1052</v>
      </c>
      <c r="K123" s="15" t="s">
        <v>1053</v>
      </c>
      <c r="L123" s="16" t="s">
        <v>1048</v>
      </c>
      <c r="M123" s="15" t="s">
        <v>1054</v>
      </c>
      <c r="N123" s="25">
        <v>1300</v>
      </c>
      <c r="O123" s="30">
        <v>45473</v>
      </c>
      <c r="P123" s="30">
        <v>45626</v>
      </c>
      <c r="Q123" s="15">
        <v>1</v>
      </c>
      <c r="R123" s="25">
        <v>720</v>
      </c>
      <c r="S123" s="25">
        <v>45.5</v>
      </c>
      <c r="T123" s="25">
        <f t="shared" si="9"/>
        <v>32760</v>
      </c>
      <c r="U123" s="25">
        <v>13.65</v>
      </c>
      <c r="V123" s="25">
        <f t="shared" si="10"/>
        <v>9828</v>
      </c>
      <c r="W123" s="25">
        <f t="shared" si="11"/>
        <v>22932</v>
      </c>
      <c r="X123" s="15" t="s">
        <v>372</v>
      </c>
      <c r="Y123" s="53">
        <v>9828</v>
      </c>
      <c r="Z123" s="53" t="s">
        <v>1049</v>
      </c>
      <c r="AA123" s="16" t="s">
        <v>1055</v>
      </c>
      <c r="AB123" s="15"/>
    </row>
    <row r="124" s="3" customFormat="1" ht="33.75" spans="1:28">
      <c r="A124" s="65">
        <v>122</v>
      </c>
      <c r="B124" s="15" t="s">
        <v>847</v>
      </c>
      <c r="C124" s="15" t="s">
        <v>54</v>
      </c>
      <c r="D124" s="15"/>
      <c r="E124" s="16" t="s">
        <v>1056</v>
      </c>
      <c r="F124" s="16" t="s">
        <v>1057</v>
      </c>
      <c r="G124" s="16" t="s">
        <v>1058</v>
      </c>
      <c r="H124" s="16" t="s">
        <v>483</v>
      </c>
      <c r="I124" s="16" t="s">
        <v>1059</v>
      </c>
      <c r="J124" s="15" t="s">
        <v>1060</v>
      </c>
      <c r="K124" s="15" t="s">
        <v>1061</v>
      </c>
      <c r="L124" s="16" t="s">
        <v>1056</v>
      </c>
      <c r="M124" s="15" t="s">
        <v>1062</v>
      </c>
      <c r="N124" s="25">
        <v>1300</v>
      </c>
      <c r="O124" s="30">
        <v>45473</v>
      </c>
      <c r="P124" s="30">
        <v>45626</v>
      </c>
      <c r="Q124" s="15">
        <v>1</v>
      </c>
      <c r="R124" s="25">
        <v>500</v>
      </c>
      <c r="S124" s="25">
        <v>45.5</v>
      </c>
      <c r="T124" s="25">
        <f t="shared" si="9"/>
        <v>22750</v>
      </c>
      <c r="U124" s="25">
        <v>13.65</v>
      </c>
      <c r="V124" s="25">
        <f t="shared" si="10"/>
        <v>6825</v>
      </c>
      <c r="W124" s="25">
        <f t="shared" si="11"/>
        <v>15925</v>
      </c>
      <c r="X124" s="15" t="s">
        <v>382</v>
      </c>
      <c r="Y124" s="53">
        <v>6825</v>
      </c>
      <c r="Z124" s="53" t="s">
        <v>1063</v>
      </c>
      <c r="AA124" s="16" t="s">
        <v>1064</v>
      </c>
      <c r="AB124" s="15"/>
    </row>
    <row r="125" s="3" customFormat="1" ht="45" spans="1:28">
      <c r="A125" s="65">
        <v>123</v>
      </c>
      <c r="B125" s="15" t="s">
        <v>847</v>
      </c>
      <c r="C125" s="15" t="s">
        <v>54</v>
      </c>
      <c r="D125" s="15"/>
      <c r="E125" s="16" t="s">
        <v>1065</v>
      </c>
      <c r="F125" s="16" t="s">
        <v>1066</v>
      </c>
      <c r="G125" s="16" t="s">
        <v>1067</v>
      </c>
      <c r="H125" s="69" t="s">
        <v>1068</v>
      </c>
      <c r="I125" s="16" t="s">
        <v>1069</v>
      </c>
      <c r="J125" s="15" t="s">
        <v>1070</v>
      </c>
      <c r="K125" s="15" t="s">
        <v>1071</v>
      </c>
      <c r="L125" s="16" t="s">
        <v>1065</v>
      </c>
      <c r="M125" s="15" t="s">
        <v>1072</v>
      </c>
      <c r="N125" s="25">
        <v>1300</v>
      </c>
      <c r="O125" s="30">
        <v>45473</v>
      </c>
      <c r="P125" s="30">
        <v>45626</v>
      </c>
      <c r="Q125" s="15">
        <v>1</v>
      </c>
      <c r="R125" s="25">
        <v>340</v>
      </c>
      <c r="S125" s="25">
        <v>45.5</v>
      </c>
      <c r="T125" s="25">
        <f t="shared" si="9"/>
        <v>15470</v>
      </c>
      <c r="U125" s="25">
        <v>13.65</v>
      </c>
      <c r="V125" s="25">
        <f t="shared" si="10"/>
        <v>4641</v>
      </c>
      <c r="W125" s="25">
        <f t="shared" si="11"/>
        <v>10829</v>
      </c>
      <c r="X125" s="15" t="s">
        <v>159</v>
      </c>
      <c r="Y125" s="53">
        <v>7089</v>
      </c>
      <c r="Z125" s="53" t="s">
        <v>1066</v>
      </c>
      <c r="AA125" s="16" t="s">
        <v>1073</v>
      </c>
      <c r="AB125" s="15"/>
    </row>
    <row r="126" s="3" customFormat="1" ht="33.75" spans="1:28">
      <c r="A126" s="65">
        <v>124</v>
      </c>
      <c r="B126" s="15" t="s">
        <v>847</v>
      </c>
      <c r="C126" s="15" t="s">
        <v>54</v>
      </c>
      <c r="D126" s="15"/>
      <c r="E126" s="16" t="s">
        <v>1074</v>
      </c>
      <c r="F126" s="16" t="s">
        <v>1075</v>
      </c>
      <c r="G126" s="16" t="s">
        <v>1076</v>
      </c>
      <c r="H126" s="16" t="s">
        <v>1077</v>
      </c>
      <c r="I126" s="16" t="s">
        <v>1078</v>
      </c>
      <c r="J126" s="15" t="s">
        <v>1079</v>
      </c>
      <c r="K126" s="15" t="s">
        <v>1080</v>
      </c>
      <c r="L126" s="16" t="s">
        <v>1074</v>
      </c>
      <c r="M126" s="15" t="s">
        <v>1081</v>
      </c>
      <c r="N126" s="25">
        <v>1300</v>
      </c>
      <c r="O126" s="30">
        <v>45473</v>
      </c>
      <c r="P126" s="30">
        <v>45626</v>
      </c>
      <c r="Q126" s="15">
        <v>1</v>
      </c>
      <c r="R126" s="25">
        <v>100</v>
      </c>
      <c r="S126" s="25">
        <v>45.5</v>
      </c>
      <c r="T126" s="25">
        <f t="shared" si="9"/>
        <v>4550</v>
      </c>
      <c r="U126" s="25">
        <v>13.65</v>
      </c>
      <c r="V126" s="25">
        <f t="shared" si="10"/>
        <v>1365</v>
      </c>
      <c r="W126" s="25">
        <f t="shared" si="11"/>
        <v>3185</v>
      </c>
      <c r="X126" s="87" t="s">
        <v>1082</v>
      </c>
      <c r="Y126" s="25">
        <v>1365</v>
      </c>
      <c r="Z126" s="53" t="s">
        <v>1075</v>
      </c>
      <c r="AA126" s="16" t="s">
        <v>1083</v>
      </c>
      <c r="AB126" s="15"/>
    </row>
    <row r="127" s="3" customFormat="1" ht="33.75" spans="1:28">
      <c r="A127" s="65">
        <v>125</v>
      </c>
      <c r="B127" s="15" t="s">
        <v>847</v>
      </c>
      <c r="C127" s="15" t="s">
        <v>54</v>
      </c>
      <c r="D127" s="15"/>
      <c r="E127" s="16" t="s">
        <v>1084</v>
      </c>
      <c r="F127" s="16" t="s">
        <v>1085</v>
      </c>
      <c r="G127" s="16" t="s">
        <v>1086</v>
      </c>
      <c r="H127" s="16" t="s">
        <v>1087</v>
      </c>
      <c r="I127" s="16" t="s">
        <v>1088</v>
      </c>
      <c r="J127" s="15" t="s">
        <v>1089</v>
      </c>
      <c r="K127" s="15" t="s">
        <v>1090</v>
      </c>
      <c r="L127" s="16" t="s">
        <v>1084</v>
      </c>
      <c r="M127" s="15" t="s">
        <v>1091</v>
      </c>
      <c r="N127" s="25">
        <v>1300</v>
      </c>
      <c r="O127" s="30">
        <v>45473</v>
      </c>
      <c r="P127" s="30">
        <v>45626</v>
      </c>
      <c r="Q127" s="15">
        <v>1</v>
      </c>
      <c r="R127" s="25">
        <v>61</v>
      </c>
      <c r="S127" s="25">
        <v>45.5</v>
      </c>
      <c r="T127" s="25">
        <f t="shared" si="9"/>
        <v>2775.5</v>
      </c>
      <c r="U127" s="25">
        <v>13.65</v>
      </c>
      <c r="V127" s="25">
        <f t="shared" si="10"/>
        <v>832.65</v>
      </c>
      <c r="W127" s="25">
        <f t="shared" si="11"/>
        <v>1942.85</v>
      </c>
      <c r="X127" s="87" t="s">
        <v>1082</v>
      </c>
      <c r="Y127" s="25">
        <v>832.65</v>
      </c>
      <c r="Z127" s="53" t="s">
        <v>1085</v>
      </c>
      <c r="AA127" s="16" t="s">
        <v>1092</v>
      </c>
      <c r="AB127" s="15"/>
    </row>
    <row r="128" s="3" customFormat="1" ht="33.75" spans="1:28">
      <c r="A128" s="65">
        <v>126</v>
      </c>
      <c r="B128" s="15" t="s">
        <v>847</v>
      </c>
      <c r="C128" s="15" t="s">
        <v>54</v>
      </c>
      <c r="D128" s="15"/>
      <c r="E128" s="16" t="s">
        <v>1093</v>
      </c>
      <c r="F128" s="16" t="s">
        <v>1094</v>
      </c>
      <c r="G128" s="16" t="s">
        <v>1095</v>
      </c>
      <c r="H128" s="16" t="s">
        <v>1096</v>
      </c>
      <c r="I128" s="16" t="s">
        <v>465</v>
      </c>
      <c r="J128" s="15" t="s">
        <v>1097</v>
      </c>
      <c r="K128" s="15" t="s">
        <v>1098</v>
      </c>
      <c r="L128" s="16" t="s">
        <v>1093</v>
      </c>
      <c r="M128" s="15" t="s">
        <v>1099</v>
      </c>
      <c r="N128" s="25">
        <v>1300</v>
      </c>
      <c r="O128" s="30">
        <v>45473</v>
      </c>
      <c r="P128" s="30">
        <v>45626</v>
      </c>
      <c r="Q128" s="15">
        <v>1</v>
      </c>
      <c r="R128" s="25">
        <v>761</v>
      </c>
      <c r="S128" s="25">
        <v>45.5</v>
      </c>
      <c r="T128" s="25">
        <f t="shared" si="9"/>
        <v>34625.5</v>
      </c>
      <c r="U128" s="25">
        <v>13.65</v>
      </c>
      <c r="V128" s="25">
        <f t="shared" si="10"/>
        <v>10387.65</v>
      </c>
      <c r="W128" s="25">
        <f t="shared" si="11"/>
        <v>24237.85</v>
      </c>
      <c r="X128" s="15" t="s">
        <v>382</v>
      </c>
      <c r="Y128" s="53">
        <v>10510.5</v>
      </c>
      <c r="Z128" s="53" t="s">
        <v>1094</v>
      </c>
      <c r="AA128" s="15">
        <v>81130978</v>
      </c>
      <c r="AB128" s="15"/>
    </row>
    <row r="129" s="3" customFormat="1" ht="33.75" spans="1:28">
      <c r="A129" s="65">
        <v>127</v>
      </c>
      <c r="B129" s="15" t="s">
        <v>847</v>
      </c>
      <c r="C129" s="15" t="s">
        <v>54</v>
      </c>
      <c r="D129" s="15"/>
      <c r="E129" s="16" t="s">
        <v>1100</v>
      </c>
      <c r="F129" s="90" t="s">
        <v>1101</v>
      </c>
      <c r="G129" s="90" t="s">
        <v>1102</v>
      </c>
      <c r="H129" s="90" t="s">
        <v>1103</v>
      </c>
      <c r="I129" s="90" t="s">
        <v>1104</v>
      </c>
      <c r="J129" s="15" t="s">
        <v>1105</v>
      </c>
      <c r="K129" s="15" t="s">
        <v>1106</v>
      </c>
      <c r="L129" s="16" t="s">
        <v>1100</v>
      </c>
      <c r="M129" s="15" t="s">
        <v>1107</v>
      </c>
      <c r="N129" s="25">
        <v>1300</v>
      </c>
      <c r="O129" s="30">
        <v>45473</v>
      </c>
      <c r="P129" s="30">
        <v>45626</v>
      </c>
      <c r="Q129" s="15">
        <v>1</v>
      </c>
      <c r="R129" s="97">
        <v>300</v>
      </c>
      <c r="S129" s="25">
        <v>45.5</v>
      </c>
      <c r="T129" s="25">
        <f t="shared" si="9"/>
        <v>13650</v>
      </c>
      <c r="U129" s="25">
        <v>13.65</v>
      </c>
      <c r="V129" s="25">
        <f t="shared" si="10"/>
        <v>4095</v>
      </c>
      <c r="W129" s="25">
        <f t="shared" si="11"/>
        <v>9555</v>
      </c>
      <c r="X129" s="87" t="s">
        <v>167</v>
      </c>
      <c r="Y129" s="25">
        <v>4095</v>
      </c>
      <c r="Z129" s="53" t="s">
        <v>1101</v>
      </c>
      <c r="AA129" s="16" t="s">
        <v>1108</v>
      </c>
      <c r="AB129" s="15"/>
    </row>
    <row r="130" s="3" customFormat="1" ht="45" spans="1:28">
      <c r="A130" s="65">
        <v>128</v>
      </c>
      <c r="B130" s="15" t="s">
        <v>847</v>
      </c>
      <c r="C130" s="15" t="s">
        <v>54</v>
      </c>
      <c r="D130" s="15"/>
      <c r="E130" s="16" t="s">
        <v>1109</v>
      </c>
      <c r="F130" s="16" t="s">
        <v>1110</v>
      </c>
      <c r="G130" s="16" t="s">
        <v>1111</v>
      </c>
      <c r="H130" s="16" t="s">
        <v>997</v>
      </c>
      <c r="I130" s="16" t="s">
        <v>1112</v>
      </c>
      <c r="J130" s="15" t="s">
        <v>1113</v>
      </c>
      <c r="K130" s="15" t="s">
        <v>1114</v>
      </c>
      <c r="L130" s="16" t="s">
        <v>1109</v>
      </c>
      <c r="M130" s="15" t="s">
        <v>1115</v>
      </c>
      <c r="N130" s="25">
        <v>1300</v>
      </c>
      <c r="O130" s="30">
        <v>45473</v>
      </c>
      <c r="P130" s="30">
        <v>45626</v>
      </c>
      <c r="Q130" s="15">
        <v>1</v>
      </c>
      <c r="R130" s="98">
        <v>520</v>
      </c>
      <c r="S130" s="25">
        <v>45.5</v>
      </c>
      <c r="T130" s="25">
        <f t="shared" si="9"/>
        <v>23660</v>
      </c>
      <c r="U130" s="25">
        <v>13.65</v>
      </c>
      <c r="V130" s="25">
        <f t="shared" si="10"/>
        <v>7098</v>
      </c>
      <c r="W130" s="25">
        <f t="shared" si="11"/>
        <v>16562</v>
      </c>
      <c r="X130" s="15" t="s">
        <v>422</v>
      </c>
      <c r="Y130" s="53">
        <v>7098</v>
      </c>
      <c r="Z130" s="53" t="s">
        <v>1110</v>
      </c>
      <c r="AA130" s="15">
        <v>72502377</v>
      </c>
      <c r="AB130" s="15"/>
    </row>
    <row r="131" s="3" customFormat="1" ht="33.75" spans="1:28">
      <c r="A131" s="65">
        <v>129</v>
      </c>
      <c r="B131" s="15" t="s">
        <v>847</v>
      </c>
      <c r="C131" s="15" t="s">
        <v>54</v>
      </c>
      <c r="D131" s="15"/>
      <c r="E131" s="16" t="s">
        <v>1116</v>
      </c>
      <c r="F131" s="91" t="s">
        <v>1117</v>
      </c>
      <c r="G131" s="92" t="s">
        <v>1118</v>
      </c>
      <c r="H131" s="91" t="s">
        <v>1119</v>
      </c>
      <c r="I131" s="91" t="s">
        <v>1120</v>
      </c>
      <c r="J131" s="15" t="s">
        <v>1121</v>
      </c>
      <c r="K131" s="15" t="s">
        <v>1122</v>
      </c>
      <c r="L131" s="16" t="s">
        <v>1116</v>
      </c>
      <c r="M131" s="15" t="s">
        <v>1123</v>
      </c>
      <c r="N131" s="25">
        <v>1300</v>
      </c>
      <c r="O131" s="30">
        <v>45473</v>
      </c>
      <c r="P131" s="30">
        <v>45626</v>
      </c>
      <c r="Q131" s="15">
        <v>1</v>
      </c>
      <c r="R131" s="97">
        <v>486</v>
      </c>
      <c r="S131" s="25">
        <v>45.5</v>
      </c>
      <c r="T131" s="25">
        <f t="shared" si="9"/>
        <v>22113</v>
      </c>
      <c r="U131" s="25">
        <v>13.65</v>
      </c>
      <c r="V131" s="25">
        <f t="shared" si="10"/>
        <v>6633.9</v>
      </c>
      <c r="W131" s="25">
        <f t="shared" si="11"/>
        <v>15479.1</v>
      </c>
      <c r="X131" s="15" t="s">
        <v>364</v>
      </c>
      <c r="Y131" s="53">
        <v>6633.9</v>
      </c>
      <c r="Z131" s="53" t="s">
        <v>1117</v>
      </c>
      <c r="AA131" s="16" t="s">
        <v>1124</v>
      </c>
      <c r="AB131" s="15"/>
    </row>
    <row r="132" s="3" customFormat="1" ht="33.75" spans="1:28">
      <c r="A132" s="65">
        <v>130</v>
      </c>
      <c r="B132" s="15" t="s">
        <v>847</v>
      </c>
      <c r="C132" s="15" t="s">
        <v>54</v>
      </c>
      <c r="D132" s="15"/>
      <c r="E132" s="16" t="s">
        <v>1125</v>
      </c>
      <c r="F132" s="16" t="s">
        <v>1126</v>
      </c>
      <c r="G132" s="16" t="s">
        <v>1127</v>
      </c>
      <c r="H132" s="84" t="s">
        <v>1128</v>
      </c>
      <c r="I132" s="16" t="s">
        <v>1129</v>
      </c>
      <c r="J132" s="15" t="s">
        <v>1130</v>
      </c>
      <c r="K132" s="15" t="s">
        <v>1131</v>
      </c>
      <c r="L132" s="16" t="s">
        <v>1125</v>
      </c>
      <c r="M132" s="15" t="s">
        <v>1132</v>
      </c>
      <c r="N132" s="25">
        <v>1300</v>
      </c>
      <c r="O132" s="30">
        <v>45473</v>
      </c>
      <c r="P132" s="30">
        <v>45626</v>
      </c>
      <c r="Q132" s="15">
        <v>1</v>
      </c>
      <c r="R132" s="25">
        <v>570</v>
      </c>
      <c r="S132" s="25">
        <v>45.5</v>
      </c>
      <c r="T132" s="25">
        <f t="shared" si="9"/>
        <v>25935</v>
      </c>
      <c r="U132" s="25">
        <v>13.65</v>
      </c>
      <c r="V132" s="25">
        <f t="shared" si="10"/>
        <v>7780.5</v>
      </c>
      <c r="W132" s="25">
        <f t="shared" si="11"/>
        <v>18154.5</v>
      </c>
      <c r="X132" s="15" t="s">
        <v>159</v>
      </c>
      <c r="Y132" s="53">
        <v>7780.5</v>
      </c>
      <c r="Z132" s="53" t="s">
        <v>1133</v>
      </c>
      <c r="AA132" s="15">
        <v>91781714</v>
      </c>
      <c r="AB132" s="15"/>
    </row>
    <row r="133" s="3" customFormat="1" ht="33.75" spans="1:28">
      <c r="A133" s="65">
        <v>131</v>
      </c>
      <c r="B133" s="15" t="s">
        <v>847</v>
      </c>
      <c r="C133" s="15" t="s">
        <v>54</v>
      </c>
      <c r="D133" s="15"/>
      <c r="E133" s="16" t="s">
        <v>1134</v>
      </c>
      <c r="F133" s="19" t="s">
        <v>1133</v>
      </c>
      <c r="G133" s="16" t="s">
        <v>1127</v>
      </c>
      <c r="H133" s="16" t="s">
        <v>1135</v>
      </c>
      <c r="I133" s="16" t="s">
        <v>1136</v>
      </c>
      <c r="J133" s="15" t="s">
        <v>1137</v>
      </c>
      <c r="K133" s="15" t="s">
        <v>1138</v>
      </c>
      <c r="L133" s="16" t="s">
        <v>1134</v>
      </c>
      <c r="M133" s="15" t="s">
        <v>1139</v>
      </c>
      <c r="N133" s="25">
        <v>1300</v>
      </c>
      <c r="O133" s="30">
        <v>45473</v>
      </c>
      <c r="P133" s="30">
        <v>45626</v>
      </c>
      <c r="Q133" s="15">
        <v>1</v>
      </c>
      <c r="R133" s="25">
        <v>412</v>
      </c>
      <c r="S133" s="25">
        <v>45.5</v>
      </c>
      <c r="T133" s="25">
        <f t="shared" si="9"/>
        <v>18746</v>
      </c>
      <c r="U133" s="25">
        <v>13.65</v>
      </c>
      <c r="V133" s="25">
        <f t="shared" si="10"/>
        <v>5623.8</v>
      </c>
      <c r="W133" s="25">
        <f t="shared" si="11"/>
        <v>13122.2</v>
      </c>
      <c r="X133" s="15" t="s">
        <v>159</v>
      </c>
      <c r="Y133" s="53">
        <v>5623.8</v>
      </c>
      <c r="Z133" s="53" t="s">
        <v>1133</v>
      </c>
      <c r="AA133" s="16" t="s">
        <v>1140</v>
      </c>
      <c r="AB133" s="15"/>
    </row>
    <row r="134" s="3" customFormat="1" ht="33.75" spans="1:28">
      <c r="A134" s="65">
        <v>132</v>
      </c>
      <c r="B134" s="15" t="s">
        <v>847</v>
      </c>
      <c r="C134" s="15" t="s">
        <v>54</v>
      </c>
      <c r="D134" s="15"/>
      <c r="E134" s="16" t="s">
        <v>1141</v>
      </c>
      <c r="F134" s="18" t="s">
        <v>1142</v>
      </c>
      <c r="G134" s="16" t="s">
        <v>1127</v>
      </c>
      <c r="H134" s="18" t="s">
        <v>402</v>
      </c>
      <c r="I134" s="18" t="s">
        <v>1143</v>
      </c>
      <c r="J134" s="15" t="s">
        <v>1144</v>
      </c>
      <c r="K134" s="15" t="s">
        <v>1145</v>
      </c>
      <c r="L134" s="16" t="s">
        <v>1141</v>
      </c>
      <c r="M134" s="15" t="s">
        <v>1146</v>
      </c>
      <c r="N134" s="25">
        <v>1300</v>
      </c>
      <c r="O134" s="30">
        <v>45473</v>
      </c>
      <c r="P134" s="30">
        <v>45626</v>
      </c>
      <c r="Q134" s="15">
        <v>1</v>
      </c>
      <c r="R134" s="25">
        <v>1294</v>
      </c>
      <c r="S134" s="25">
        <v>45.5</v>
      </c>
      <c r="T134" s="25">
        <f t="shared" si="9"/>
        <v>58877</v>
      </c>
      <c r="U134" s="25">
        <v>13.65</v>
      </c>
      <c r="V134" s="25">
        <f t="shared" si="10"/>
        <v>17663.1</v>
      </c>
      <c r="W134" s="25">
        <f t="shared" si="11"/>
        <v>41213.9</v>
      </c>
      <c r="X134" s="15" t="s">
        <v>159</v>
      </c>
      <c r="Y134" s="53">
        <v>17663.1</v>
      </c>
      <c r="Z134" s="53" t="s">
        <v>1142</v>
      </c>
      <c r="AA134" s="16" t="s">
        <v>1147</v>
      </c>
      <c r="AB134" s="15"/>
    </row>
    <row r="135" s="3" customFormat="1" ht="33.75" spans="1:28">
      <c r="A135" s="65">
        <v>133</v>
      </c>
      <c r="B135" s="15" t="s">
        <v>847</v>
      </c>
      <c r="C135" s="15" t="s">
        <v>54</v>
      </c>
      <c r="D135" s="15"/>
      <c r="E135" s="16" t="s">
        <v>1148</v>
      </c>
      <c r="F135" s="19" t="s">
        <v>1149</v>
      </c>
      <c r="G135" s="16" t="s">
        <v>1150</v>
      </c>
      <c r="H135" s="16" t="s">
        <v>1020</v>
      </c>
      <c r="I135" s="16" t="s">
        <v>1151</v>
      </c>
      <c r="J135" s="15" t="s">
        <v>1152</v>
      </c>
      <c r="K135" s="15" t="s">
        <v>1153</v>
      </c>
      <c r="L135" s="16" t="s">
        <v>1148</v>
      </c>
      <c r="M135" s="15" t="s">
        <v>1154</v>
      </c>
      <c r="N135" s="25">
        <v>1300</v>
      </c>
      <c r="O135" s="30">
        <v>45473</v>
      </c>
      <c r="P135" s="30">
        <v>45626</v>
      </c>
      <c r="Q135" s="15">
        <v>1</v>
      </c>
      <c r="R135" s="25">
        <v>445</v>
      </c>
      <c r="S135" s="25">
        <v>45.5</v>
      </c>
      <c r="T135" s="25">
        <f t="shared" si="9"/>
        <v>20247.5</v>
      </c>
      <c r="U135" s="25">
        <v>13.65</v>
      </c>
      <c r="V135" s="25">
        <f t="shared" si="10"/>
        <v>6074.25</v>
      </c>
      <c r="W135" s="25">
        <f t="shared" si="11"/>
        <v>14173.25</v>
      </c>
      <c r="X135" s="15" t="s">
        <v>159</v>
      </c>
      <c r="Y135" s="53">
        <v>6074.25</v>
      </c>
      <c r="Z135" s="53" t="s">
        <v>1155</v>
      </c>
      <c r="AA135" s="16" t="s">
        <v>1156</v>
      </c>
      <c r="AB135" s="15"/>
    </row>
    <row r="136" s="3" customFormat="1" ht="33.75" spans="1:28">
      <c r="A136" s="65">
        <v>134</v>
      </c>
      <c r="B136" s="15" t="s">
        <v>847</v>
      </c>
      <c r="C136" s="15" t="s">
        <v>54</v>
      </c>
      <c r="D136" s="15"/>
      <c r="E136" s="16" t="s">
        <v>1157</v>
      </c>
      <c r="F136" s="19" t="s">
        <v>1158</v>
      </c>
      <c r="G136" s="16" t="s">
        <v>1159</v>
      </c>
      <c r="H136" s="16" t="s">
        <v>1160</v>
      </c>
      <c r="I136" s="16" t="s">
        <v>1161</v>
      </c>
      <c r="J136" s="15" t="s">
        <v>1162</v>
      </c>
      <c r="K136" s="15" t="s">
        <v>1163</v>
      </c>
      <c r="L136" s="16" t="s">
        <v>1157</v>
      </c>
      <c r="M136" s="15" t="s">
        <v>1164</v>
      </c>
      <c r="N136" s="25">
        <v>1300</v>
      </c>
      <c r="O136" s="30">
        <v>45473</v>
      </c>
      <c r="P136" s="30">
        <v>45626</v>
      </c>
      <c r="Q136" s="15">
        <v>1</v>
      </c>
      <c r="R136" s="25">
        <v>235</v>
      </c>
      <c r="S136" s="25">
        <v>45.5</v>
      </c>
      <c r="T136" s="25">
        <f t="shared" si="9"/>
        <v>10692.5</v>
      </c>
      <c r="U136" s="25">
        <v>13.65</v>
      </c>
      <c r="V136" s="25">
        <f t="shared" si="10"/>
        <v>3207.75</v>
      </c>
      <c r="W136" s="25">
        <f t="shared" si="11"/>
        <v>7484.75</v>
      </c>
      <c r="X136" s="87" t="s">
        <v>159</v>
      </c>
      <c r="Y136" s="25">
        <v>3207.75</v>
      </c>
      <c r="Z136" s="53" t="s">
        <v>1158</v>
      </c>
      <c r="AA136" s="15">
        <v>13790392</v>
      </c>
      <c r="AB136" s="15"/>
    </row>
    <row r="137" s="3" customFormat="1" ht="33.75" spans="1:28">
      <c r="A137" s="65">
        <v>135</v>
      </c>
      <c r="B137" s="15" t="s">
        <v>847</v>
      </c>
      <c r="C137" s="15" t="s">
        <v>54</v>
      </c>
      <c r="D137" s="15"/>
      <c r="E137" s="16" t="s">
        <v>1165</v>
      </c>
      <c r="F137" s="16" t="s">
        <v>1166</v>
      </c>
      <c r="G137" s="16" t="s">
        <v>1167</v>
      </c>
      <c r="H137" s="16" t="s">
        <v>1168</v>
      </c>
      <c r="I137" s="16" t="s">
        <v>1143</v>
      </c>
      <c r="J137" s="15" t="s">
        <v>1169</v>
      </c>
      <c r="K137" s="15" t="s">
        <v>1170</v>
      </c>
      <c r="L137" s="16" t="s">
        <v>1165</v>
      </c>
      <c r="M137" s="15" t="s">
        <v>1171</v>
      </c>
      <c r="N137" s="25">
        <v>1300</v>
      </c>
      <c r="O137" s="30">
        <v>45473</v>
      </c>
      <c r="P137" s="30">
        <v>45626</v>
      </c>
      <c r="Q137" s="15">
        <v>1</v>
      </c>
      <c r="R137" s="25">
        <v>324</v>
      </c>
      <c r="S137" s="25">
        <v>45.5</v>
      </c>
      <c r="T137" s="25">
        <f t="shared" si="9"/>
        <v>14742</v>
      </c>
      <c r="U137" s="25">
        <v>13.65</v>
      </c>
      <c r="V137" s="25">
        <f t="shared" si="10"/>
        <v>4422.6</v>
      </c>
      <c r="W137" s="25">
        <f t="shared" si="11"/>
        <v>10319.4</v>
      </c>
      <c r="X137" s="15" t="s">
        <v>159</v>
      </c>
      <c r="Y137" s="53">
        <v>4422.6</v>
      </c>
      <c r="Z137" s="53" t="s">
        <v>1133</v>
      </c>
      <c r="AA137" s="15">
        <v>69156389</v>
      </c>
      <c r="AB137" s="15"/>
    </row>
    <row r="138" s="3" customFormat="1" ht="33.75" spans="1:28">
      <c r="A138" s="65">
        <v>136</v>
      </c>
      <c r="B138" s="15" t="s">
        <v>847</v>
      </c>
      <c r="C138" s="15" t="s">
        <v>54</v>
      </c>
      <c r="D138" s="15"/>
      <c r="E138" s="16" t="s">
        <v>1172</v>
      </c>
      <c r="F138" s="18" t="s">
        <v>152</v>
      </c>
      <c r="G138" s="16" t="s">
        <v>1173</v>
      </c>
      <c r="H138" s="93" t="s">
        <v>154</v>
      </c>
      <c r="I138" s="96" t="s">
        <v>1174</v>
      </c>
      <c r="J138" s="15" t="s">
        <v>1175</v>
      </c>
      <c r="K138" s="15" t="s">
        <v>1176</v>
      </c>
      <c r="L138" s="16" t="s">
        <v>1172</v>
      </c>
      <c r="M138" s="15" t="s">
        <v>1177</v>
      </c>
      <c r="N138" s="25">
        <v>1300</v>
      </c>
      <c r="O138" s="30">
        <v>45473</v>
      </c>
      <c r="P138" s="30">
        <v>45626</v>
      </c>
      <c r="Q138" s="15">
        <v>1</v>
      </c>
      <c r="R138" s="25">
        <v>385</v>
      </c>
      <c r="S138" s="25">
        <v>45.5</v>
      </c>
      <c r="T138" s="25">
        <f t="shared" si="9"/>
        <v>17517.5</v>
      </c>
      <c r="U138" s="25">
        <v>13.65</v>
      </c>
      <c r="V138" s="25">
        <f t="shared" si="10"/>
        <v>5255.25</v>
      </c>
      <c r="W138" s="25">
        <f t="shared" si="11"/>
        <v>12262.25</v>
      </c>
      <c r="X138" s="15" t="s">
        <v>372</v>
      </c>
      <c r="Y138" s="53">
        <v>5255.25</v>
      </c>
      <c r="Z138" s="53" t="s">
        <v>152</v>
      </c>
      <c r="AA138" s="15">
        <v>38940371</v>
      </c>
      <c r="AB138" s="15"/>
    </row>
    <row r="139" s="3" customFormat="1" ht="45" spans="1:28">
      <c r="A139" s="65">
        <v>137</v>
      </c>
      <c r="B139" s="15" t="s">
        <v>847</v>
      </c>
      <c r="C139" s="15" t="s">
        <v>54</v>
      </c>
      <c r="D139" s="15"/>
      <c r="E139" s="16" t="s">
        <v>1178</v>
      </c>
      <c r="F139" s="16" t="s">
        <v>1179</v>
      </c>
      <c r="G139" s="16" t="s">
        <v>1180</v>
      </c>
      <c r="H139" s="16" t="s">
        <v>1181</v>
      </c>
      <c r="I139" s="16" t="s">
        <v>78</v>
      </c>
      <c r="J139" s="15" t="s">
        <v>1182</v>
      </c>
      <c r="K139" s="15" t="s">
        <v>1183</v>
      </c>
      <c r="L139" s="16" t="s">
        <v>1178</v>
      </c>
      <c r="M139" s="15" t="s">
        <v>1184</v>
      </c>
      <c r="N139" s="25">
        <v>1300</v>
      </c>
      <c r="O139" s="30">
        <v>45473</v>
      </c>
      <c r="P139" s="30">
        <v>45626</v>
      </c>
      <c r="Q139" s="15">
        <v>1</v>
      </c>
      <c r="R139" s="97">
        <v>375</v>
      </c>
      <c r="S139" s="25">
        <v>45.5</v>
      </c>
      <c r="T139" s="25">
        <f t="shared" si="9"/>
        <v>17062.5</v>
      </c>
      <c r="U139" s="25">
        <v>13.65</v>
      </c>
      <c r="V139" s="25">
        <f t="shared" si="10"/>
        <v>5118.75</v>
      </c>
      <c r="W139" s="25">
        <f t="shared" si="11"/>
        <v>11943.75</v>
      </c>
      <c r="X139" s="15" t="s">
        <v>159</v>
      </c>
      <c r="Y139" s="53">
        <v>5118.75</v>
      </c>
      <c r="Z139" s="53" t="s">
        <v>1179</v>
      </c>
      <c r="AA139" s="187" t="s">
        <v>1185</v>
      </c>
      <c r="AB139" s="15"/>
    </row>
    <row r="140" s="3" customFormat="1" ht="33.75" spans="1:28">
      <c r="A140" s="65">
        <v>138</v>
      </c>
      <c r="B140" s="15" t="s">
        <v>847</v>
      </c>
      <c r="C140" s="15" t="s">
        <v>54</v>
      </c>
      <c r="D140" s="15"/>
      <c r="E140" s="16" t="s">
        <v>1186</v>
      </c>
      <c r="F140" s="16" t="s">
        <v>783</v>
      </c>
      <c r="G140" s="16" t="s">
        <v>1187</v>
      </c>
      <c r="H140" s="16" t="s">
        <v>785</v>
      </c>
      <c r="I140" s="16" t="s">
        <v>786</v>
      </c>
      <c r="J140" s="15" t="s">
        <v>1188</v>
      </c>
      <c r="K140" s="15" t="s">
        <v>1189</v>
      </c>
      <c r="L140" s="16" t="s">
        <v>1186</v>
      </c>
      <c r="M140" s="15" t="s">
        <v>1190</v>
      </c>
      <c r="N140" s="25">
        <v>1300</v>
      </c>
      <c r="O140" s="30">
        <v>45473</v>
      </c>
      <c r="P140" s="30">
        <v>45626</v>
      </c>
      <c r="Q140" s="15">
        <v>1</v>
      </c>
      <c r="R140" s="25">
        <v>278</v>
      </c>
      <c r="S140" s="25">
        <v>45.5</v>
      </c>
      <c r="T140" s="25">
        <f t="shared" si="9"/>
        <v>12649</v>
      </c>
      <c r="U140" s="25">
        <v>13.65</v>
      </c>
      <c r="V140" s="25">
        <f t="shared" si="10"/>
        <v>3794.7</v>
      </c>
      <c r="W140" s="25">
        <f t="shared" si="11"/>
        <v>8854.3</v>
      </c>
      <c r="X140" s="87" t="s">
        <v>312</v>
      </c>
      <c r="Y140" s="25">
        <v>3794.7</v>
      </c>
      <c r="Z140" s="53" t="s">
        <v>783</v>
      </c>
      <c r="AA140" s="187" t="s">
        <v>1191</v>
      </c>
      <c r="AB140" s="15"/>
    </row>
    <row r="141" s="3" customFormat="1" ht="45" spans="1:28">
      <c r="A141" s="65">
        <v>139</v>
      </c>
      <c r="B141" s="15" t="s">
        <v>847</v>
      </c>
      <c r="C141" s="15" t="s">
        <v>54</v>
      </c>
      <c r="D141" s="15"/>
      <c r="E141" s="16" t="s">
        <v>1192</v>
      </c>
      <c r="F141" s="19" t="s">
        <v>1193</v>
      </c>
      <c r="G141" s="16" t="s">
        <v>1194</v>
      </c>
      <c r="H141" s="16" t="s">
        <v>1195</v>
      </c>
      <c r="I141" s="16" t="s">
        <v>1196</v>
      </c>
      <c r="J141" s="15" t="s">
        <v>1197</v>
      </c>
      <c r="K141" s="15" t="s">
        <v>1198</v>
      </c>
      <c r="L141" s="16" t="s">
        <v>1192</v>
      </c>
      <c r="M141" s="15" t="s">
        <v>1199</v>
      </c>
      <c r="N141" s="25">
        <v>1300</v>
      </c>
      <c r="O141" s="30">
        <v>45473</v>
      </c>
      <c r="P141" s="30">
        <v>45626</v>
      </c>
      <c r="Q141" s="15">
        <v>1</v>
      </c>
      <c r="R141" s="25">
        <v>351</v>
      </c>
      <c r="S141" s="25">
        <v>45.5</v>
      </c>
      <c r="T141" s="25">
        <f t="shared" si="9"/>
        <v>15970.5</v>
      </c>
      <c r="U141" s="25">
        <v>13.65</v>
      </c>
      <c r="V141" s="25">
        <f t="shared" si="10"/>
        <v>4791.15</v>
      </c>
      <c r="W141" s="25">
        <f t="shared" si="11"/>
        <v>11179.35</v>
      </c>
      <c r="X141" s="87" t="s">
        <v>312</v>
      </c>
      <c r="Y141" s="25">
        <v>4791.15</v>
      </c>
      <c r="Z141" s="53" t="s">
        <v>1193</v>
      </c>
      <c r="AA141" s="15">
        <v>54881777</v>
      </c>
      <c r="AB141" s="15"/>
    </row>
    <row r="142" s="3" customFormat="1" ht="33.75" spans="1:28">
      <c r="A142" s="65">
        <v>140</v>
      </c>
      <c r="B142" s="15" t="s">
        <v>847</v>
      </c>
      <c r="C142" s="15" t="s">
        <v>54</v>
      </c>
      <c r="D142" s="15"/>
      <c r="E142" s="16" t="s">
        <v>1200</v>
      </c>
      <c r="F142" s="16" t="s">
        <v>1201</v>
      </c>
      <c r="G142" s="16" t="s">
        <v>1202</v>
      </c>
      <c r="H142" s="16" t="s">
        <v>456</v>
      </c>
      <c r="I142" s="16" t="s">
        <v>1203</v>
      </c>
      <c r="J142" s="15" t="s">
        <v>1204</v>
      </c>
      <c r="K142" s="15" t="s">
        <v>1205</v>
      </c>
      <c r="L142" s="16" t="s">
        <v>1200</v>
      </c>
      <c r="M142" s="15" t="s">
        <v>1206</v>
      </c>
      <c r="N142" s="25">
        <v>1300</v>
      </c>
      <c r="O142" s="30">
        <v>45473</v>
      </c>
      <c r="P142" s="30">
        <v>45626</v>
      </c>
      <c r="Q142" s="15">
        <v>1</v>
      </c>
      <c r="R142" s="25">
        <v>367</v>
      </c>
      <c r="S142" s="25">
        <v>45.5</v>
      </c>
      <c r="T142" s="25">
        <f t="shared" si="9"/>
        <v>16698.5</v>
      </c>
      <c r="U142" s="25">
        <v>13.65</v>
      </c>
      <c r="V142" s="25">
        <f t="shared" si="10"/>
        <v>5009.55</v>
      </c>
      <c r="W142" s="25">
        <f t="shared" si="11"/>
        <v>11688.95</v>
      </c>
      <c r="X142" s="87" t="s">
        <v>478</v>
      </c>
      <c r="Y142" s="25">
        <v>5023.2</v>
      </c>
      <c r="Z142" s="53" t="s">
        <v>1201</v>
      </c>
      <c r="AA142" s="15">
        <v>17086395</v>
      </c>
      <c r="AB142" s="15"/>
    </row>
    <row r="143" s="3" customFormat="1" ht="33.75" spans="1:28">
      <c r="A143" s="65">
        <v>141</v>
      </c>
      <c r="B143" s="15" t="s">
        <v>847</v>
      </c>
      <c r="C143" s="15" t="s">
        <v>54</v>
      </c>
      <c r="D143" s="15"/>
      <c r="E143" s="16" t="s">
        <v>1207</v>
      </c>
      <c r="F143" s="19" t="s">
        <v>1208</v>
      </c>
      <c r="G143" s="16" t="s">
        <v>1209</v>
      </c>
      <c r="H143" s="16" t="s">
        <v>1210</v>
      </c>
      <c r="I143" s="16" t="s">
        <v>1211</v>
      </c>
      <c r="J143" s="15" t="s">
        <v>1212</v>
      </c>
      <c r="K143" s="15" t="s">
        <v>1213</v>
      </c>
      <c r="L143" s="16" t="s">
        <v>1207</v>
      </c>
      <c r="M143" s="15" t="s">
        <v>1214</v>
      </c>
      <c r="N143" s="25">
        <v>1300</v>
      </c>
      <c r="O143" s="30">
        <v>45473</v>
      </c>
      <c r="P143" s="30">
        <v>45626</v>
      </c>
      <c r="Q143" s="15">
        <v>1</v>
      </c>
      <c r="R143" s="25">
        <v>758</v>
      </c>
      <c r="S143" s="25">
        <v>45.5</v>
      </c>
      <c r="T143" s="25">
        <f t="shared" si="9"/>
        <v>34489</v>
      </c>
      <c r="U143" s="25">
        <v>13.65</v>
      </c>
      <c r="V143" s="25">
        <f t="shared" si="10"/>
        <v>10346.7</v>
      </c>
      <c r="W143" s="25">
        <f t="shared" si="11"/>
        <v>24142.3</v>
      </c>
      <c r="X143" s="15" t="s">
        <v>321</v>
      </c>
      <c r="Y143" s="53">
        <v>13813.8</v>
      </c>
      <c r="Z143" s="53" t="s">
        <v>1208</v>
      </c>
      <c r="AA143" s="15">
        <v>89218961</v>
      </c>
      <c r="AB143" s="15"/>
    </row>
    <row r="144" s="3" customFormat="1" ht="33.75" spans="1:28">
      <c r="A144" s="65">
        <v>142</v>
      </c>
      <c r="B144" s="15" t="s">
        <v>847</v>
      </c>
      <c r="C144" s="15" t="s">
        <v>54</v>
      </c>
      <c r="D144" s="15"/>
      <c r="E144" s="16" t="s">
        <v>1215</v>
      </c>
      <c r="F144" s="19" t="s">
        <v>1216</v>
      </c>
      <c r="G144" s="16" t="s">
        <v>1217</v>
      </c>
      <c r="H144" s="16" t="s">
        <v>1218</v>
      </c>
      <c r="I144" s="16" t="s">
        <v>1219</v>
      </c>
      <c r="J144" s="15" t="s">
        <v>1220</v>
      </c>
      <c r="K144" s="15" t="s">
        <v>1221</v>
      </c>
      <c r="L144" s="16" t="s">
        <v>1215</v>
      </c>
      <c r="M144" s="15" t="s">
        <v>1222</v>
      </c>
      <c r="N144" s="25">
        <v>1300</v>
      </c>
      <c r="O144" s="30">
        <v>45473</v>
      </c>
      <c r="P144" s="30">
        <v>45626</v>
      </c>
      <c r="Q144" s="15">
        <v>1</v>
      </c>
      <c r="R144" s="25">
        <v>600</v>
      </c>
      <c r="S144" s="25">
        <v>45.5</v>
      </c>
      <c r="T144" s="25">
        <f t="shared" si="9"/>
        <v>27300</v>
      </c>
      <c r="U144" s="25">
        <v>13.65</v>
      </c>
      <c r="V144" s="25">
        <f t="shared" si="10"/>
        <v>8190</v>
      </c>
      <c r="W144" s="25">
        <f t="shared" si="11"/>
        <v>19110</v>
      </c>
      <c r="X144" s="15" t="s">
        <v>372</v>
      </c>
      <c r="Y144" s="53">
        <v>8190</v>
      </c>
      <c r="Z144" s="53" t="s">
        <v>1216</v>
      </c>
      <c r="AA144" s="15">
        <v>38609998</v>
      </c>
      <c r="AB144" s="15"/>
    </row>
    <row r="145" s="3" customFormat="1" ht="33.75" spans="1:28">
      <c r="A145" s="65">
        <v>143</v>
      </c>
      <c r="B145" s="15" t="s">
        <v>847</v>
      </c>
      <c r="C145" s="15" t="s">
        <v>54</v>
      </c>
      <c r="D145" s="15"/>
      <c r="E145" s="16" t="s">
        <v>1223</v>
      </c>
      <c r="F145" s="19" t="s">
        <v>1224</v>
      </c>
      <c r="G145" s="16" t="s">
        <v>1225</v>
      </c>
      <c r="H145" s="16" t="s">
        <v>1004</v>
      </c>
      <c r="I145" s="16" t="s">
        <v>1226</v>
      </c>
      <c r="J145" s="15" t="s">
        <v>1227</v>
      </c>
      <c r="K145" s="15" t="s">
        <v>1228</v>
      </c>
      <c r="L145" s="16" t="s">
        <v>1223</v>
      </c>
      <c r="M145" s="15" t="s">
        <v>1229</v>
      </c>
      <c r="N145" s="25">
        <v>1300</v>
      </c>
      <c r="O145" s="30">
        <v>45473</v>
      </c>
      <c r="P145" s="30">
        <v>45626</v>
      </c>
      <c r="Q145" s="15">
        <v>1</v>
      </c>
      <c r="R145" s="25">
        <v>430</v>
      </c>
      <c r="S145" s="25">
        <v>45.5</v>
      </c>
      <c r="T145" s="25">
        <f t="shared" si="9"/>
        <v>19565</v>
      </c>
      <c r="U145" s="25">
        <v>13.65</v>
      </c>
      <c r="V145" s="25">
        <f t="shared" si="10"/>
        <v>5869.5</v>
      </c>
      <c r="W145" s="25">
        <f t="shared" si="11"/>
        <v>13695.5</v>
      </c>
      <c r="X145" s="15" t="s">
        <v>321</v>
      </c>
      <c r="Y145" s="53">
        <v>5869.5</v>
      </c>
      <c r="Z145" s="53" t="s">
        <v>1224</v>
      </c>
      <c r="AA145" s="15">
        <v>94080960</v>
      </c>
      <c r="AB145" s="15"/>
    </row>
    <row r="146" s="3" customFormat="1" ht="56.25" spans="1:28">
      <c r="A146" s="65">
        <v>144</v>
      </c>
      <c r="B146" s="15" t="s">
        <v>847</v>
      </c>
      <c r="C146" s="15" t="s">
        <v>54</v>
      </c>
      <c r="D146" s="15"/>
      <c r="E146" s="16" t="s">
        <v>1230</v>
      </c>
      <c r="F146" s="16" t="s">
        <v>1231</v>
      </c>
      <c r="G146" s="16" t="s">
        <v>1232</v>
      </c>
      <c r="H146" s="16" t="s">
        <v>1233</v>
      </c>
      <c r="I146" s="16" t="s">
        <v>1234</v>
      </c>
      <c r="J146" s="15" t="s">
        <v>1235</v>
      </c>
      <c r="K146" s="15" t="s">
        <v>1236</v>
      </c>
      <c r="L146" s="16" t="s">
        <v>1230</v>
      </c>
      <c r="M146" s="15" t="s">
        <v>1237</v>
      </c>
      <c r="N146" s="25">
        <v>1300</v>
      </c>
      <c r="O146" s="30">
        <v>45473</v>
      </c>
      <c r="P146" s="30">
        <v>45626</v>
      </c>
      <c r="Q146" s="15">
        <v>1</v>
      </c>
      <c r="R146" s="25">
        <v>648</v>
      </c>
      <c r="S146" s="25">
        <v>45.5</v>
      </c>
      <c r="T146" s="25">
        <f t="shared" si="9"/>
        <v>29484</v>
      </c>
      <c r="U146" s="25">
        <v>13.65</v>
      </c>
      <c r="V146" s="25">
        <f t="shared" si="10"/>
        <v>8845.2</v>
      </c>
      <c r="W146" s="25">
        <f t="shared" si="11"/>
        <v>20638.8</v>
      </c>
      <c r="X146" s="87" t="s">
        <v>846</v>
      </c>
      <c r="Y146" s="25">
        <v>9254.7</v>
      </c>
      <c r="Z146" s="53" t="s">
        <v>1231</v>
      </c>
      <c r="AA146" s="15">
        <v>61040412</v>
      </c>
      <c r="AB146" s="15"/>
    </row>
    <row r="147" s="3" customFormat="1" ht="33.75" spans="1:28">
      <c r="A147" s="65">
        <v>145</v>
      </c>
      <c r="B147" s="15" t="s">
        <v>847</v>
      </c>
      <c r="C147" s="15" t="s">
        <v>54</v>
      </c>
      <c r="D147" s="15"/>
      <c r="E147" s="16" t="s">
        <v>1238</v>
      </c>
      <c r="F147" s="16" t="s">
        <v>1239</v>
      </c>
      <c r="G147" s="16" t="s">
        <v>1240</v>
      </c>
      <c r="H147" s="16" t="s">
        <v>899</v>
      </c>
      <c r="I147" s="16" t="s">
        <v>1241</v>
      </c>
      <c r="J147" s="15" t="s">
        <v>1242</v>
      </c>
      <c r="K147" s="15" t="s">
        <v>1243</v>
      </c>
      <c r="L147" s="16" t="s">
        <v>1238</v>
      </c>
      <c r="M147" s="15" t="s">
        <v>1244</v>
      </c>
      <c r="N147" s="25">
        <v>1300</v>
      </c>
      <c r="O147" s="30">
        <v>45473</v>
      </c>
      <c r="P147" s="30">
        <v>45626</v>
      </c>
      <c r="Q147" s="15">
        <v>1</v>
      </c>
      <c r="R147" s="25">
        <v>450</v>
      </c>
      <c r="S147" s="25">
        <v>45.5</v>
      </c>
      <c r="T147" s="25">
        <f t="shared" si="9"/>
        <v>20475</v>
      </c>
      <c r="U147" s="25">
        <v>13.65</v>
      </c>
      <c r="V147" s="25">
        <f t="shared" si="10"/>
        <v>6142.5</v>
      </c>
      <c r="W147" s="25">
        <f t="shared" si="11"/>
        <v>14332.5</v>
      </c>
      <c r="X147" s="87" t="s">
        <v>976</v>
      </c>
      <c r="Y147" s="25">
        <v>6142.5</v>
      </c>
      <c r="Z147" s="53" t="s">
        <v>1239</v>
      </c>
      <c r="AA147" s="15">
        <v>84268792</v>
      </c>
      <c r="AB147" s="15"/>
    </row>
    <row r="148" s="3" customFormat="1" ht="33.75" spans="1:28">
      <c r="A148" s="65">
        <v>146</v>
      </c>
      <c r="B148" s="15" t="s">
        <v>847</v>
      </c>
      <c r="C148" s="15" t="s">
        <v>54</v>
      </c>
      <c r="D148" s="15"/>
      <c r="E148" s="16" t="s">
        <v>1245</v>
      </c>
      <c r="F148" s="16" t="s">
        <v>1246</v>
      </c>
      <c r="G148" s="16" t="s">
        <v>1247</v>
      </c>
      <c r="H148" s="16" t="s">
        <v>1077</v>
      </c>
      <c r="I148" s="16" t="s">
        <v>220</v>
      </c>
      <c r="J148" s="15" t="s">
        <v>1248</v>
      </c>
      <c r="K148" s="15" t="s">
        <v>1249</v>
      </c>
      <c r="L148" s="16" t="s">
        <v>1245</v>
      </c>
      <c r="M148" s="15" t="s">
        <v>1250</v>
      </c>
      <c r="N148" s="25">
        <v>1300</v>
      </c>
      <c r="O148" s="30">
        <v>45473</v>
      </c>
      <c r="P148" s="30">
        <v>45626</v>
      </c>
      <c r="Q148" s="15">
        <v>1</v>
      </c>
      <c r="R148" s="25">
        <v>530</v>
      </c>
      <c r="S148" s="25">
        <v>45.5</v>
      </c>
      <c r="T148" s="25">
        <f t="shared" si="9"/>
        <v>24115</v>
      </c>
      <c r="U148" s="25">
        <v>13.65</v>
      </c>
      <c r="V148" s="25">
        <f t="shared" si="10"/>
        <v>7234.5</v>
      </c>
      <c r="W148" s="25">
        <f t="shared" si="11"/>
        <v>16880.5</v>
      </c>
      <c r="X148" s="87" t="s">
        <v>976</v>
      </c>
      <c r="Y148" s="25">
        <v>7234.5</v>
      </c>
      <c r="Z148" s="53" t="s">
        <v>1251</v>
      </c>
      <c r="AA148" s="15">
        <v>94081450</v>
      </c>
      <c r="AB148" s="15"/>
    </row>
    <row r="149" s="3" customFormat="1" ht="33.75" spans="1:28">
      <c r="A149" s="65">
        <v>147</v>
      </c>
      <c r="B149" s="15" t="s">
        <v>847</v>
      </c>
      <c r="C149" s="15" t="s">
        <v>54</v>
      </c>
      <c r="D149" s="15"/>
      <c r="E149" s="16" t="s">
        <v>1252</v>
      </c>
      <c r="F149" s="16" t="s">
        <v>1253</v>
      </c>
      <c r="G149" s="94" t="s">
        <v>1254</v>
      </c>
      <c r="H149" s="16" t="s">
        <v>1255</v>
      </c>
      <c r="I149" s="16" t="s">
        <v>1256</v>
      </c>
      <c r="J149" s="15" t="s">
        <v>1257</v>
      </c>
      <c r="K149" s="15" t="s">
        <v>1258</v>
      </c>
      <c r="L149" s="16" t="s">
        <v>1252</v>
      </c>
      <c r="M149" s="15" t="s">
        <v>1259</v>
      </c>
      <c r="N149" s="25">
        <v>1300</v>
      </c>
      <c r="O149" s="30">
        <v>45473</v>
      </c>
      <c r="P149" s="30">
        <v>45626</v>
      </c>
      <c r="Q149" s="15">
        <v>1</v>
      </c>
      <c r="R149" s="25">
        <v>346</v>
      </c>
      <c r="S149" s="25">
        <v>45.5</v>
      </c>
      <c r="T149" s="25">
        <f t="shared" si="9"/>
        <v>15743</v>
      </c>
      <c r="U149" s="25">
        <v>13.65</v>
      </c>
      <c r="V149" s="25">
        <f t="shared" si="10"/>
        <v>4722.9</v>
      </c>
      <c r="W149" s="25">
        <f t="shared" si="11"/>
        <v>11020.1</v>
      </c>
      <c r="X149" s="87" t="s">
        <v>478</v>
      </c>
      <c r="Y149" s="25">
        <v>4722.9</v>
      </c>
      <c r="Z149" s="53" t="s">
        <v>1253</v>
      </c>
      <c r="AA149" s="15">
        <v>84951732</v>
      </c>
      <c r="AB149" s="15"/>
    </row>
    <row r="150" s="3" customFormat="1" ht="33.75" spans="1:28">
      <c r="A150" s="65">
        <v>148</v>
      </c>
      <c r="B150" s="15" t="s">
        <v>847</v>
      </c>
      <c r="C150" s="15" t="s">
        <v>54</v>
      </c>
      <c r="D150" s="15"/>
      <c r="E150" s="16" t="s">
        <v>1260</v>
      </c>
      <c r="F150" s="16" t="s">
        <v>1261</v>
      </c>
      <c r="G150" s="16" t="s">
        <v>1262</v>
      </c>
      <c r="H150" s="84" t="s">
        <v>1263</v>
      </c>
      <c r="I150" s="16" t="s">
        <v>1264</v>
      </c>
      <c r="J150" s="15" t="s">
        <v>1265</v>
      </c>
      <c r="K150" s="15" t="s">
        <v>1266</v>
      </c>
      <c r="L150" s="16" t="s">
        <v>1260</v>
      </c>
      <c r="M150" s="15" t="s">
        <v>1267</v>
      </c>
      <c r="N150" s="25">
        <v>1300</v>
      </c>
      <c r="O150" s="30">
        <v>45473</v>
      </c>
      <c r="P150" s="30">
        <v>45626</v>
      </c>
      <c r="Q150" s="15">
        <v>1</v>
      </c>
      <c r="R150" s="25">
        <v>231</v>
      </c>
      <c r="S150" s="25">
        <v>45.5</v>
      </c>
      <c r="T150" s="25">
        <f t="shared" si="9"/>
        <v>10510.5</v>
      </c>
      <c r="U150" s="25">
        <v>13.65</v>
      </c>
      <c r="V150" s="25">
        <f t="shared" si="10"/>
        <v>3153.15</v>
      </c>
      <c r="W150" s="25">
        <f t="shared" si="11"/>
        <v>7357.35</v>
      </c>
      <c r="X150" s="87" t="s">
        <v>312</v>
      </c>
      <c r="Y150" s="25">
        <v>3153.15</v>
      </c>
      <c r="Z150" s="53" t="s">
        <v>1261</v>
      </c>
      <c r="AA150" s="15">
        <v>74584439</v>
      </c>
      <c r="AB150" s="15"/>
    </row>
    <row r="151" s="3" customFormat="1" ht="45" spans="1:28">
      <c r="A151" s="65">
        <v>149</v>
      </c>
      <c r="B151" s="15" t="s">
        <v>847</v>
      </c>
      <c r="C151" s="15" t="s">
        <v>54</v>
      </c>
      <c r="D151" s="15"/>
      <c r="E151" s="16" t="s">
        <v>1268</v>
      </c>
      <c r="F151" s="16" t="s">
        <v>1269</v>
      </c>
      <c r="G151" s="16" t="s">
        <v>1270</v>
      </c>
      <c r="H151" s="84" t="s">
        <v>1271</v>
      </c>
      <c r="I151" s="16" t="s">
        <v>1272</v>
      </c>
      <c r="J151" s="15" t="s">
        <v>1273</v>
      </c>
      <c r="K151" s="15" t="s">
        <v>1274</v>
      </c>
      <c r="L151" s="16" t="s">
        <v>1268</v>
      </c>
      <c r="M151" s="15" t="s">
        <v>1275</v>
      </c>
      <c r="N151" s="25">
        <v>1300</v>
      </c>
      <c r="O151" s="30">
        <v>45473</v>
      </c>
      <c r="P151" s="30">
        <v>45626</v>
      </c>
      <c r="Q151" s="15">
        <v>1</v>
      </c>
      <c r="R151" s="25">
        <v>165</v>
      </c>
      <c r="S151" s="25">
        <v>45.5</v>
      </c>
      <c r="T151" s="25">
        <f t="shared" si="9"/>
        <v>7507.5</v>
      </c>
      <c r="U151" s="25">
        <v>13.65</v>
      </c>
      <c r="V151" s="25">
        <f t="shared" si="10"/>
        <v>2252.25</v>
      </c>
      <c r="W151" s="25">
        <f t="shared" si="11"/>
        <v>5255.25</v>
      </c>
      <c r="X151" s="87" t="s">
        <v>846</v>
      </c>
      <c r="Y151" s="25">
        <v>2252.25</v>
      </c>
      <c r="Z151" s="53" t="s">
        <v>1269</v>
      </c>
      <c r="AA151" s="187" t="s">
        <v>1276</v>
      </c>
      <c r="AB151" s="15"/>
    </row>
    <row r="152" s="3" customFormat="1" ht="33.75" spans="1:28">
      <c r="A152" s="65">
        <v>150</v>
      </c>
      <c r="B152" s="15" t="s">
        <v>847</v>
      </c>
      <c r="C152" s="15" t="s">
        <v>54</v>
      </c>
      <c r="D152" s="15"/>
      <c r="E152" s="16" t="s">
        <v>1277</v>
      </c>
      <c r="F152" s="16" t="s">
        <v>1278</v>
      </c>
      <c r="G152" s="16" t="s">
        <v>1279</v>
      </c>
      <c r="H152" s="84" t="s">
        <v>1280</v>
      </c>
      <c r="I152" s="16" t="s">
        <v>1281</v>
      </c>
      <c r="J152" s="15" t="s">
        <v>1282</v>
      </c>
      <c r="K152" s="15" t="s">
        <v>1283</v>
      </c>
      <c r="L152" s="16" t="s">
        <v>1277</v>
      </c>
      <c r="M152" s="15" t="s">
        <v>1284</v>
      </c>
      <c r="N152" s="25">
        <v>1300</v>
      </c>
      <c r="O152" s="30">
        <v>45473</v>
      </c>
      <c r="P152" s="30">
        <v>45626</v>
      </c>
      <c r="Q152" s="15">
        <v>1</v>
      </c>
      <c r="R152" s="25">
        <v>353.5</v>
      </c>
      <c r="S152" s="25">
        <v>45.5</v>
      </c>
      <c r="T152" s="25">
        <f t="shared" si="9"/>
        <v>16084.25</v>
      </c>
      <c r="U152" s="25">
        <v>13.65</v>
      </c>
      <c r="V152" s="25">
        <f t="shared" si="10"/>
        <v>4825.275</v>
      </c>
      <c r="W152" s="25">
        <f t="shared" si="11"/>
        <v>11258.975</v>
      </c>
      <c r="X152" s="15" t="s">
        <v>364</v>
      </c>
      <c r="Y152" s="53">
        <v>4825.28</v>
      </c>
      <c r="Z152" s="53" t="s">
        <v>1278</v>
      </c>
      <c r="AA152" s="15">
        <v>69561756</v>
      </c>
      <c r="AB152" s="15"/>
    </row>
    <row r="153" s="3" customFormat="1" ht="33.75" spans="1:28">
      <c r="A153" s="65">
        <v>151</v>
      </c>
      <c r="B153" s="15" t="s">
        <v>847</v>
      </c>
      <c r="C153" s="15" t="s">
        <v>54</v>
      </c>
      <c r="D153" s="15"/>
      <c r="E153" s="16" t="s">
        <v>1285</v>
      </c>
      <c r="F153" s="16" t="s">
        <v>1286</v>
      </c>
      <c r="G153" s="16" t="s">
        <v>1287</v>
      </c>
      <c r="H153" s="84" t="s">
        <v>1195</v>
      </c>
      <c r="I153" s="16" t="s">
        <v>1288</v>
      </c>
      <c r="J153" s="15" t="s">
        <v>1289</v>
      </c>
      <c r="K153" s="15" t="s">
        <v>1290</v>
      </c>
      <c r="L153" s="16" t="s">
        <v>1285</v>
      </c>
      <c r="M153" s="15" t="s">
        <v>1291</v>
      </c>
      <c r="N153" s="25">
        <v>1300</v>
      </c>
      <c r="O153" s="30">
        <v>45473</v>
      </c>
      <c r="P153" s="30">
        <v>45626</v>
      </c>
      <c r="Q153" s="15">
        <v>1</v>
      </c>
      <c r="R153" s="25">
        <v>340</v>
      </c>
      <c r="S153" s="25">
        <v>45.5</v>
      </c>
      <c r="T153" s="25">
        <f t="shared" si="9"/>
        <v>15470</v>
      </c>
      <c r="U153" s="25">
        <v>13.65</v>
      </c>
      <c r="V153" s="25">
        <f t="shared" si="10"/>
        <v>4641</v>
      </c>
      <c r="W153" s="25">
        <f t="shared" si="11"/>
        <v>10829</v>
      </c>
      <c r="X153" s="15" t="s">
        <v>159</v>
      </c>
      <c r="Y153" s="53">
        <v>4641</v>
      </c>
      <c r="Z153" s="53" t="s">
        <v>1286</v>
      </c>
      <c r="AA153" s="15">
        <v>71816388</v>
      </c>
      <c r="AB153" s="15"/>
    </row>
    <row r="154" s="3" customFormat="1" ht="45" spans="1:28">
      <c r="A154" s="65">
        <v>152</v>
      </c>
      <c r="B154" s="15" t="s">
        <v>847</v>
      </c>
      <c r="C154" s="15" t="s">
        <v>54</v>
      </c>
      <c r="D154" s="15"/>
      <c r="E154" s="16" t="s">
        <v>1292</v>
      </c>
      <c r="F154" s="16" t="s">
        <v>1293</v>
      </c>
      <c r="G154" s="16" t="s">
        <v>1294</v>
      </c>
      <c r="H154" s="84" t="s">
        <v>1295</v>
      </c>
      <c r="I154" s="16" t="s">
        <v>1005</v>
      </c>
      <c r="J154" s="15" t="s">
        <v>1296</v>
      </c>
      <c r="K154" s="15" t="s">
        <v>1297</v>
      </c>
      <c r="L154" s="16" t="s">
        <v>1292</v>
      </c>
      <c r="M154" s="15" t="s">
        <v>1298</v>
      </c>
      <c r="N154" s="25">
        <v>1300</v>
      </c>
      <c r="O154" s="30">
        <v>45473</v>
      </c>
      <c r="P154" s="30">
        <v>45626</v>
      </c>
      <c r="Q154" s="15">
        <v>1</v>
      </c>
      <c r="R154" s="25">
        <v>152</v>
      </c>
      <c r="S154" s="25">
        <v>45.5</v>
      </c>
      <c r="T154" s="25">
        <f t="shared" si="9"/>
        <v>6916</v>
      </c>
      <c r="U154" s="25">
        <v>13.65</v>
      </c>
      <c r="V154" s="25">
        <f t="shared" si="10"/>
        <v>2074.8</v>
      </c>
      <c r="W154" s="25">
        <f t="shared" si="11"/>
        <v>4841.2</v>
      </c>
      <c r="X154" s="87" t="s">
        <v>934</v>
      </c>
      <c r="Y154" s="25">
        <v>2074.8</v>
      </c>
      <c r="Z154" s="53" t="s">
        <v>1293</v>
      </c>
      <c r="AA154" s="15">
        <v>19030846</v>
      </c>
      <c r="AB154" s="15"/>
    </row>
    <row r="155" s="3" customFormat="1" ht="33.75" spans="1:28">
      <c r="A155" s="65">
        <v>153</v>
      </c>
      <c r="B155" s="15" t="s">
        <v>847</v>
      </c>
      <c r="C155" s="15" t="s">
        <v>54</v>
      </c>
      <c r="D155" s="15"/>
      <c r="E155" s="16" t="s">
        <v>1299</v>
      </c>
      <c r="F155" s="16" t="s">
        <v>1300</v>
      </c>
      <c r="G155" s="16" t="s">
        <v>1301</v>
      </c>
      <c r="H155" s="84" t="s">
        <v>290</v>
      </c>
      <c r="I155" s="16" t="s">
        <v>336</v>
      </c>
      <c r="J155" s="15" t="s">
        <v>1302</v>
      </c>
      <c r="K155" s="15" t="s">
        <v>1303</v>
      </c>
      <c r="L155" s="16" t="s">
        <v>1299</v>
      </c>
      <c r="M155" s="15" t="s">
        <v>1304</v>
      </c>
      <c r="N155" s="25">
        <v>1300</v>
      </c>
      <c r="O155" s="30">
        <v>45473</v>
      </c>
      <c r="P155" s="30">
        <v>45626</v>
      </c>
      <c r="Q155" s="15">
        <v>1</v>
      </c>
      <c r="R155" s="25">
        <v>296</v>
      </c>
      <c r="S155" s="25">
        <v>45.5</v>
      </c>
      <c r="T155" s="25">
        <f t="shared" si="9"/>
        <v>13468</v>
      </c>
      <c r="U155" s="25">
        <v>13.65</v>
      </c>
      <c r="V155" s="25">
        <f t="shared" si="10"/>
        <v>4040.4</v>
      </c>
      <c r="W155" s="25">
        <f t="shared" si="11"/>
        <v>9427.6</v>
      </c>
      <c r="X155" s="15" t="s">
        <v>321</v>
      </c>
      <c r="Y155" s="53">
        <v>4095</v>
      </c>
      <c r="Z155" s="53" t="s">
        <v>1300</v>
      </c>
      <c r="AA155" s="15">
        <v>24498965</v>
      </c>
      <c r="AB155" s="15"/>
    </row>
    <row r="156" s="3" customFormat="1" ht="33.75" spans="1:28">
      <c r="A156" s="65">
        <v>154</v>
      </c>
      <c r="B156" s="15" t="s">
        <v>847</v>
      </c>
      <c r="C156" s="15" t="s">
        <v>54</v>
      </c>
      <c r="D156" s="15"/>
      <c r="E156" s="16" t="s">
        <v>1305</v>
      </c>
      <c r="F156" s="16" t="s">
        <v>1306</v>
      </c>
      <c r="G156" s="16" t="s">
        <v>1307</v>
      </c>
      <c r="H156" s="84" t="s">
        <v>237</v>
      </c>
      <c r="I156" s="16" t="s">
        <v>1308</v>
      </c>
      <c r="J156" s="15" t="s">
        <v>1309</v>
      </c>
      <c r="K156" s="15" t="s">
        <v>1310</v>
      </c>
      <c r="L156" s="16" t="s">
        <v>1305</v>
      </c>
      <c r="M156" s="15" t="s">
        <v>1311</v>
      </c>
      <c r="N156" s="25">
        <v>1300</v>
      </c>
      <c r="O156" s="30">
        <v>45473</v>
      </c>
      <c r="P156" s="30">
        <v>45626</v>
      </c>
      <c r="Q156" s="15">
        <v>1</v>
      </c>
      <c r="R156" s="25">
        <v>57</v>
      </c>
      <c r="S156" s="25">
        <v>45.5</v>
      </c>
      <c r="T156" s="25">
        <f t="shared" si="9"/>
        <v>2593.5</v>
      </c>
      <c r="U156" s="25">
        <v>13.65</v>
      </c>
      <c r="V156" s="25">
        <f t="shared" si="10"/>
        <v>778.05</v>
      </c>
      <c r="W156" s="25">
        <f t="shared" si="11"/>
        <v>1815.45</v>
      </c>
      <c r="X156" s="15" t="s">
        <v>321</v>
      </c>
      <c r="Y156" s="53">
        <v>819</v>
      </c>
      <c r="Z156" s="53" t="s">
        <v>1300</v>
      </c>
      <c r="AA156" s="15">
        <v>52482967</v>
      </c>
      <c r="AB156" s="15"/>
    </row>
    <row r="157" s="3" customFormat="1" ht="45" spans="1:28">
      <c r="A157" s="65">
        <v>155</v>
      </c>
      <c r="B157" s="15" t="s">
        <v>1312</v>
      </c>
      <c r="C157" s="15" t="s">
        <v>54</v>
      </c>
      <c r="D157" s="21" t="s">
        <v>1313</v>
      </c>
      <c r="E157" s="16" t="s">
        <v>1314</v>
      </c>
      <c r="F157" s="69" t="s">
        <v>1315</v>
      </c>
      <c r="G157" s="69" t="s">
        <v>1316</v>
      </c>
      <c r="H157" s="69" t="s">
        <v>456</v>
      </c>
      <c r="I157" s="16" t="s">
        <v>738</v>
      </c>
      <c r="J157" s="15" t="s">
        <v>1317</v>
      </c>
      <c r="K157" s="15" t="s">
        <v>1318</v>
      </c>
      <c r="L157" s="16" t="s">
        <v>1314</v>
      </c>
      <c r="M157" s="15" t="s">
        <v>1319</v>
      </c>
      <c r="N157" s="25">
        <v>1300</v>
      </c>
      <c r="O157" s="30">
        <v>45473</v>
      </c>
      <c r="P157" s="30">
        <v>45626</v>
      </c>
      <c r="Q157" s="15">
        <v>158</v>
      </c>
      <c r="R157" s="25">
        <v>386.95</v>
      </c>
      <c r="S157" s="25">
        <v>45.5</v>
      </c>
      <c r="T157" s="25">
        <f t="shared" ref="T157:T195" si="12">S157*R157</f>
        <v>17606.225</v>
      </c>
      <c r="U157" s="25">
        <v>13.65</v>
      </c>
      <c r="V157" s="25">
        <f t="shared" ref="V157:V195" si="13">R157*U157</f>
        <v>5281.8675</v>
      </c>
      <c r="W157" s="25">
        <f t="shared" ref="W157:W195" si="14">T157-V157</f>
        <v>12324.3575</v>
      </c>
      <c r="X157" s="15" t="s">
        <v>1320</v>
      </c>
      <c r="Y157" s="15">
        <v>49747.02</v>
      </c>
      <c r="Z157" s="80" t="s">
        <v>1321</v>
      </c>
      <c r="AA157" s="187" t="s">
        <v>1322</v>
      </c>
      <c r="AB157" s="15"/>
    </row>
    <row r="158" s="3" customFormat="1" ht="45" spans="1:28">
      <c r="A158" s="65">
        <v>156</v>
      </c>
      <c r="B158" s="15" t="s">
        <v>1312</v>
      </c>
      <c r="C158" s="15" t="s">
        <v>54</v>
      </c>
      <c r="D158" s="15" t="s">
        <v>1323</v>
      </c>
      <c r="E158" s="16" t="s">
        <v>1324</v>
      </c>
      <c r="F158" s="16" t="s">
        <v>1325</v>
      </c>
      <c r="G158" s="16" t="s">
        <v>1326</v>
      </c>
      <c r="H158" s="16" t="s">
        <v>228</v>
      </c>
      <c r="I158" s="16" t="s">
        <v>1327</v>
      </c>
      <c r="J158" s="15" t="s">
        <v>1328</v>
      </c>
      <c r="K158" s="15" t="s">
        <v>1329</v>
      </c>
      <c r="L158" s="16" t="s">
        <v>1324</v>
      </c>
      <c r="M158" s="15" t="s">
        <v>1330</v>
      </c>
      <c r="N158" s="25">
        <v>1300</v>
      </c>
      <c r="O158" s="30">
        <v>45473</v>
      </c>
      <c r="P158" s="30">
        <v>45626</v>
      </c>
      <c r="Q158" s="15">
        <v>19</v>
      </c>
      <c r="R158" s="25">
        <v>26.6</v>
      </c>
      <c r="S158" s="25">
        <v>45.5</v>
      </c>
      <c r="T158" s="25">
        <f t="shared" si="12"/>
        <v>1210.3</v>
      </c>
      <c r="U158" s="25">
        <v>13.65</v>
      </c>
      <c r="V158" s="25">
        <f t="shared" si="13"/>
        <v>363.09</v>
      </c>
      <c r="W158" s="25">
        <f t="shared" si="14"/>
        <v>847.21</v>
      </c>
      <c r="X158" s="15" t="s">
        <v>1331</v>
      </c>
      <c r="Y158" s="15">
        <v>23159.18</v>
      </c>
      <c r="Z158" s="80" t="s">
        <v>1332</v>
      </c>
      <c r="AA158" s="15">
        <v>94286898</v>
      </c>
      <c r="AB158" s="15"/>
    </row>
    <row r="159" s="3" customFormat="1" ht="45" spans="1:28">
      <c r="A159" s="65">
        <v>157</v>
      </c>
      <c r="B159" s="15" t="s">
        <v>1312</v>
      </c>
      <c r="C159" s="15" t="s">
        <v>54</v>
      </c>
      <c r="D159" s="15" t="s">
        <v>1333</v>
      </c>
      <c r="E159" s="16" t="s">
        <v>1334</v>
      </c>
      <c r="F159" s="16" t="s">
        <v>1335</v>
      </c>
      <c r="G159" s="16" t="s">
        <v>1336</v>
      </c>
      <c r="H159" s="69" t="s">
        <v>290</v>
      </c>
      <c r="I159" s="16" t="s">
        <v>1327</v>
      </c>
      <c r="J159" s="15" t="s">
        <v>1337</v>
      </c>
      <c r="K159" s="15" t="s">
        <v>1338</v>
      </c>
      <c r="L159" s="16" t="s">
        <v>1334</v>
      </c>
      <c r="M159" s="15" t="s">
        <v>1339</v>
      </c>
      <c r="N159" s="25">
        <v>1300</v>
      </c>
      <c r="O159" s="30">
        <v>45473</v>
      </c>
      <c r="P159" s="30">
        <v>45626</v>
      </c>
      <c r="Q159" s="15">
        <v>56</v>
      </c>
      <c r="R159" s="25">
        <v>133.2</v>
      </c>
      <c r="S159" s="25">
        <v>45.5</v>
      </c>
      <c r="T159" s="25">
        <f t="shared" si="12"/>
        <v>6060.6</v>
      </c>
      <c r="U159" s="25">
        <v>13.65</v>
      </c>
      <c r="V159" s="25">
        <f t="shared" si="13"/>
        <v>1818.18</v>
      </c>
      <c r="W159" s="25">
        <f t="shared" si="14"/>
        <v>4242.42</v>
      </c>
      <c r="X159" s="87" t="s">
        <v>1340</v>
      </c>
      <c r="Y159" s="25">
        <v>2538.23</v>
      </c>
      <c r="Z159" s="53" t="s">
        <v>1341</v>
      </c>
      <c r="AA159" s="15">
        <v>64001906</v>
      </c>
      <c r="AB159" s="15"/>
    </row>
    <row r="160" s="3" customFormat="1" ht="45" spans="1:28">
      <c r="A160" s="65">
        <v>158</v>
      </c>
      <c r="B160" s="15" t="s">
        <v>1312</v>
      </c>
      <c r="C160" s="15" t="s">
        <v>54</v>
      </c>
      <c r="D160" s="15" t="s">
        <v>1342</v>
      </c>
      <c r="E160" s="16" t="s">
        <v>1343</v>
      </c>
      <c r="F160" s="16" t="s">
        <v>1344</v>
      </c>
      <c r="G160" s="16" t="s">
        <v>1345</v>
      </c>
      <c r="H160" s="16" t="s">
        <v>1263</v>
      </c>
      <c r="I160" s="16" t="s">
        <v>1346</v>
      </c>
      <c r="J160" s="15" t="s">
        <v>1347</v>
      </c>
      <c r="K160" s="15" t="s">
        <v>1348</v>
      </c>
      <c r="L160" s="16" t="s">
        <v>1343</v>
      </c>
      <c r="M160" s="15" t="s">
        <v>1349</v>
      </c>
      <c r="N160" s="25">
        <v>1300</v>
      </c>
      <c r="O160" s="30">
        <v>45473</v>
      </c>
      <c r="P160" s="30">
        <v>45626</v>
      </c>
      <c r="Q160" s="99">
        <v>45</v>
      </c>
      <c r="R160" s="25">
        <v>85.18</v>
      </c>
      <c r="S160" s="25">
        <v>45.5</v>
      </c>
      <c r="T160" s="25">
        <f t="shared" si="12"/>
        <v>3875.69</v>
      </c>
      <c r="U160" s="25">
        <v>13.65</v>
      </c>
      <c r="V160" s="25">
        <f t="shared" si="13"/>
        <v>1162.707</v>
      </c>
      <c r="W160" s="25">
        <f t="shared" si="14"/>
        <v>2712.983</v>
      </c>
      <c r="X160" s="87" t="s">
        <v>1350</v>
      </c>
      <c r="Y160" s="25">
        <v>35678.97</v>
      </c>
      <c r="Z160" s="53" t="s">
        <v>1351</v>
      </c>
      <c r="AA160" s="15">
        <v>22802373</v>
      </c>
      <c r="AB160" s="15"/>
    </row>
    <row r="161" s="3" customFormat="1" ht="45" spans="1:28">
      <c r="A161" s="65">
        <v>159</v>
      </c>
      <c r="B161" s="15" t="s">
        <v>1312</v>
      </c>
      <c r="C161" s="15" t="s">
        <v>54</v>
      </c>
      <c r="D161" s="15" t="s">
        <v>1352</v>
      </c>
      <c r="E161" s="16" t="s">
        <v>1353</v>
      </c>
      <c r="F161" s="16" t="s">
        <v>1354</v>
      </c>
      <c r="G161" s="16" t="s">
        <v>1355</v>
      </c>
      <c r="H161" s="16" t="s">
        <v>907</v>
      </c>
      <c r="I161" s="16" t="s">
        <v>1356</v>
      </c>
      <c r="J161" s="15" t="s">
        <v>1357</v>
      </c>
      <c r="K161" s="15" t="s">
        <v>1358</v>
      </c>
      <c r="L161" s="16" t="s">
        <v>1353</v>
      </c>
      <c r="M161" s="15" t="s">
        <v>1359</v>
      </c>
      <c r="N161" s="25">
        <v>1300</v>
      </c>
      <c r="O161" s="30">
        <v>45473</v>
      </c>
      <c r="P161" s="30">
        <v>45626</v>
      </c>
      <c r="Q161" s="15">
        <v>56</v>
      </c>
      <c r="R161" s="25">
        <v>89.8</v>
      </c>
      <c r="S161" s="25">
        <v>45.5</v>
      </c>
      <c r="T161" s="25">
        <f t="shared" si="12"/>
        <v>4085.9</v>
      </c>
      <c r="U161" s="25">
        <v>13.65</v>
      </c>
      <c r="V161" s="25">
        <f t="shared" si="13"/>
        <v>1225.77</v>
      </c>
      <c r="W161" s="25">
        <f t="shared" si="14"/>
        <v>2860.13</v>
      </c>
      <c r="X161" s="87" t="s">
        <v>1340</v>
      </c>
      <c r="Y161" s="25">
        <v>40921.2</v>
      </c>
      <c r="Z161" s="53" t="s">
        <v>1360</v>
      </c>
      <c r="AA161" s="187" t="s">
        <v>1361</v>
      </c>
      <c r="AB161" s="15"/>
    </row>
    <row r="162" s="3" customFormat="1" ht="45" spans="1:28">
      <c r="A162" s="65">
        <v>160</v>
      </c>
      <c r="B162" s="15" t="s">
        <v>1312</v>
      </c>
      <c r="C162" s="15" t="s">
        <v>54</v>
      </c>
      <c r="D162" s="15" t="s">
        <v>1362</v>
      </c>
      <c r="E162" s="16" t="s">
        <v>1363</v>
      </c>
      <c r="F162" s="16" t="s">
        <v>1364</v>
      </c>
      <c r="G162" s="16" t="s">
        <v>1365</v>
      </c>
      <c r="H162" s="16" t="s">
        <v>907</v>
      </c>
      <c r="I162" s="16" t="s">
        <v>1366</v>
      </c>
      <c r="J162" s="15" t="s">
        <v>1367</v>
      </c>
      <c r="K162" s="15" t="s">
        <v>1368</v>
      </c>
      <c r="L162" s="16" t="s">
        <v>1363</v>
      </c>
      <c r="M162" s="15" t="s">
        <v>1369</v>
      </c>
      <c r="N162" s="25">
        <v>1300</v>
      </c>
      <c r="O162" s="30">
        <v>45473</v>
      </c>
      <c r="P162" s="30">
        <v>45626</v>
      </c>
      <c r="Q162" s="15">
        <v>303</v>
      </c>
      <c r="R162" s="25">
        <v>875.5</v>
      </c>
      <c r="S162" s="25">
        <v>45.5</v>
      </c>
      <c r="T162" s="25">
        <f t="shared" si="12"/>
        <v>39835.25</v>
      </c>
      <c r="U162" s="25">
        <v>13.65</v>
      </c>
      <c r="V162" s="25">
        <f t="shared" si="13"/>
        <v>11950.575</v>
      </c>
      <c r="W162" s="25">
        <f t="shared" si="14"/>
        <v>27884.675</v>
      </c>
      <c r="X162" s="53" t="s">
        <v>1370</v>
      </c>
      <c r="Y162" s="102" t="s">
        <v>1371</v>
      </c>
      <c r="Z162" s="89" t="s">
        <v>1372</v>
      </c>
      <c r="AA162" s="15" t="s">
        <v>1373</v>
      </c>
      <c r="AB162" s="15"/>
    </row>
    <row r="163" s="3" customFormat="1" ht="45" spans="1:28">
      <c r="A163" s="65">
        <v>161</v>
      </c>
      <c r="B163" s="15" t="s">
        <v>1312</v>
      </c>
      <c r="C163" s="15" t="s">
        <v>54</v>
      </c>
      <c r="D163" s="15" t="s">
        <v>1374</v>
      </c>
      <c r="E163" s="16" t="s">
        <v>1375</v>
      </c>
      <c r="F163" s="16" t="s">
        <v>1376</v>
      </c>
      <c r="G163" s="16" t="s">
        <v>1377</v>
      </c>
      <c r="H163" s="16" t="s">
        <v>1233</v>
      </c>
      <c r="I163" s="16" t="s">
        <v>1378</v>
      </c>
      <c r="J163" s="15" t="s">
        <v>1379</v>
      </c>
      <c r="K163" s="15" t="s">
        <v>1380</v>
      </c>
      <c r="L163" s="16" t="s">
        <v>1375</v>
      </c>
      <c r="M163" s="15" t="s">
        <v>1381</v>
      </c>
      <c r="N163" s="25">
        <v>1300</v>
      </c>
      <c r="O163" s="30">
        <v>45498</v>
      </c>
      <c r="P163" s="30">
        <v>45651</v>
      </c>
      <c r="Q163" s="15">
        <v>6</v>
      </c>
      <c r="R163" s="25">
        <v>8.5</v>
      </c>
      <c r="S163" s="25">
        <v>45.5</v>
      </c>
      <c r="T163" s="25">
        <f t="shared" si="12"/>
        <v>386.75</v>
      </c>
      <c r="U163" s="25">
        <v>13.65</v>
      </c>
      <c r="V163" s="25">
        <f t="shared" si="13"/>
        <v>116.025</v>
      </c>
      <c r="W163" s="25">
        <f t="shared" si="14"/>
        <v>270.725</v>
      </c>
      <c r="X163" s="87" t="s">
        <v>1382</v>
      </c>
      <c r="Y163" s="25">
        <v>116.05</v>
      </c>
      <c r="Z163" s="53" t="s">
        <v>1383</v>
      </c>
      <c r="AA163" s="15">
        <v>29680229</v>
      </c>
      <c r="AB163" s="15"/>
    </row>
    <row r="164" s="3" customFormat="1" ht="45" spans="1:28">
      <c r="A164" s="65">
        <v>162</v>
      </c>
      <c r="B164" s="15" t="s">
        <v>1312</v>
      </c>
      <c r="C164" s="15" t="s">
        <v>54</v>
      </c>
      <c r="D164" s="15" t="s">
        <v>1384</v>
      </c>
      <c r="E164" s="16" t="s">
        <v>1385</v>
      </c>
      <c r="F164" s="16" t="s">
        <v>1386</v>
      </c>
      <c r="G164" s="16" t="s">
        <v>1387</v>
      </c>
      <c r="H164" s="16" t="s">
        <v>541</v>
      </c>
      <c r="I164" s="16" t="s">
        <v>1327</v>
      </c>
      <c r="J164" s="15" t="s">
        <v>1388</v>
      </c>
      <c r="K164" s="15" t="s">
        <v>1389</v>
      </c>
      <c r="L164" s="16" t="s">
        <v>1385</v>
      </c>
      <c r="M164" s="15" t="s">
        <v>1390</v>
      </c>
      <c r="N164" s="25">
        <v>1300</v>
      </c>
      <c r="O164" s="30">
        <v>45473</v>
      </c>
      <c r="P164" s="30">
        <v>45626</v>
      </c>
      <c r="Q164" s="15">
        <v>9</v>
      </c>
      <c r="R164" s="25">
        <v>15.5</v>
      </c>
      <c r="S164" s="25">
        <v>45.5</v>
      </c>
      <c r="T164" s="25">
        <f t="shared" si="12"/>
        <v>705.25</v>
      </c>
      <c r="U164" s="25">
        <v>13.65</v>
      </c>
      <c r="V164" s="25">
        <f t="shared" si="13"/>
        <v>211.575</v>
      </c>
      <c r="W164" s="25">
        <f t="shared" si="14"/>
        <v>493.675</v>
      </c>
      <c r="X164" s="87" t="s">
        <v>1320</v>
      </c>
      <c r="Y164" s="25">
        <v>477.88</v>
      </c>
      <c r="Z164" s="53" t="s">
        <v>1391</v>
      </c>
      <c r="AA164" s="15">
        <v>51203350</v>
      </c>
      <c r="AB164" s="15"/>
    </row>
    <row r="165" s="3" customFormat="1" ht="45" spans="1:28">
      <c r="A165" s="65">
        <v>163</v>
      </c>
      <c r="B165" s="15" t="s">
        <v>1312</v>
      </c>
      <c r="C165" s="15" t="s">
        <v>54</v>
      </c>
      <c r="D165" s="15" t="s">
        <v>1392</v>
      </c>
      <c r="E165" s="16" t="s">
        <v>1393</v>
      </c>
      <c r="F165" s="72" t="s">
        <v>1394</v>
      </c>
      <c r="G165" s="95" t="s">
        <v>1395</v>
      </c>
      <c r="H165" s="72" t="s">
        <v>264</v>
      </c>
      <c r="I165" s="16" t="s">
        <v>1396</v>
      </c>
      <c r="J165" s="15" t="s">
        <v>1397</v>
      </c>
      <c r="K165" s="15" t="s">
        <v>1398</v>
      </c>
      <c r="L165" s="16" t="s">
        <v>1393</v>
      </c>
      <c r="M165" s="15" t="s">
        <v>1399</v>
      </c>
      <c r="N165" s="25">
        <v>1300</v>
      </c>
      <c r="O165" s="30">
        <v>45473</v>
      </c>
      <c r="P165" s="30">
        <v>45626</v>
      </c>
      <c r="Q165" s="100">
        <v>21</v>
      </c>
      <c r="R165" s="25">
        <v>32.5</v>
      </c>
      <c r="S165" s="25">
        <v>45.5</v>
      </c>
      <c r="T165" s="25">
        <f t="shared" si="12"/>
        <v>1478.75</v>
      </c>
      <c r="U165" s="25">
        <v>13.65</v>
      </c>
      <c r="V165" s="25">
        <f t="shared" si="13"/>
        <v>443.625</v>
      </c>
      <c r="W165" s="25">
        <f t="shared" si="14"/>
        <v>1035.125</v>
      </c>
      <c r="X165" s="15" t="s">
        <v>1340</v>
      </c>
      <c r="Y165" s="15">
        <v>12934.93</v>
      </c>
      <c r="Z165" s="80" t="s">
        <v>1400</v>
      </c>
      <c r="AA165" s="15">
        <v>25354912</v>
      </c>
      <c r="AB165" s="15"/>
    </row>
    <row r="166" s="3" customFormat="1" ht="45" spans="1:28">
      <c r="A166" s="65">
        <v>164</v>
      </c>
      <c r="B166" s="15" t="s">
        <v>1312</v>
      </c>
      <c r="C166" s="15" t="s">
        <v>54</v>
      </c>
      <c r="D166" s="15" t="s">
        <v>1401</v>
      </c>
      <c r="E166" s="16" t="s">
        <v>1402</v>
      </c>
      <c r="F166" s="16" t="s">
        <v>1403</v>
      </c>
      <c r="G166" s="16" t="s">
        <v>1404</v>
      </c>
      <c r="H166" s="16" t="s">
        <v>1405</v>
      </c>
      <c r="I166" s="16" t="s">
        <v>1406</v>
      </c>
      <c r="J166" s="15" t="s">
        <v>1407</v>
      </c>
      <c r="K166" s="15" t="s">
        <v>1408</v>
      </c>
      <c r="L166" s="16" t="s">
        <v>1402</v>
      </c>
      <c r="M166" s="15" t="s">
        <v>1409</v>
      </c>
      <c r="N166" s="25">
        <v>1300</v>
      </c>
      <c r="O166" s="30">
        <v>45473</v>
      </c>
      <c r="P166" s="30">
        <v>45626</v>
      </c>
      <c r="Q166" s="15">
        <v>37</v>
      </c>
      <c r="R166" s="25">
        <v>68</v>
      </c>
      <c r="S166" s="25">
        <v>45.5</v>
      </c>
      <c r="T166" s="25">
        <f t="shared" si="12"/>
        <v>3094</v>
      </c>
      <c r="U166" s="25">
        <v>13.65</v>
      </c>
      <c r="V166" s="25">
        <f t="shared" si="13"/>
        <v>928.2</v>
      </c>
      <c r="W166" s="25">
        <f t="shared" si="14"/>
        <v>2165.8</v>
      </c>
      <c r="X166" s="87" t="s">
        <v>1410</v>
      </c>
      <c r="Y166" s="86">
        <v>928.2</v>
      </c>
      <c r="Z166" s="53" t="s">
        <v>1411</v>
      </c>
      <c r="AA166" s="15">
        <v>95521404</v>
      </c>
      <c r="AB166" s="15"/>
    </row>
    <row r="167" s="3" customFormat="1" ht="45" spans="1:28">
      <c r="A167" s="65">
        <v>165</v>
      </c>
      <c r="B167" s="15" t="s">
        <v>1312</v>
      </c>
      <c r="C167" s="15" t="s">
        <v>54</v>
      </c>
      <c r="D167" s="15" t="s">
        <v>1412</v>
      </c>
      <c r="E167" s="16" t="s">
        <v>1413</v>
      </c>
      <c r="F167" s="16" t="s">
        <v>1414</v>
      </c>
      <c r="G167" s="16" t="s">
        <v>1415</v>
      </c>
      <c r="H167" s="16" t="s">
        <v>541</v>
      </c>
      <c r="I167" s="16" t="s">
        <v>427</v>
      </c>
      <c r="J167" s="15" t="s">
        <v>1416</v>
      </c>
      <c r="K167" s="15" t="s">
        <v>1417</v>
      </c>
      <c r="L167" s="16" t="s">
        <v>1413</v>
      </c>
      <c r="M167" s="15" t="s">
        <v>1418</v>
      </c>
      <c r="N167" s="25">
        <v>1300</v>
      </c>
      <c r="O167" s="30">
        <v>45473</v>
      </c>
      <c r="P167" s="30">
        <v>45626</v>
      </c>
      <c r="Q167" s="15">
        <v>150</v>
      </c>
      <c r="R167" s="25">
        <v>439.16</v>
      </c>
      <c r="S167" s="25">
        <v>45.5</v>
      </c>
      <c r="T167" s="25">
        <f t="shared" si="12"/>
        <v>19981.78</v>
      </c>
      <c r="U167" s="25">
        <v>13.65</v>
      </c>
      <c r="V167" s="25">
        <f t="shared" si="13"/>
        <v>5994.534</v>
      </c>
      <c r="W167" s="25">
        <f t="shared" si="14"/>
        <v>13987.246</v>
      </c>
      <c r="X167" s="87" t="s">
        <v>1340</v>
      </c>
      <c r="Y167" s="25">
        <v>57349.52</v>
      </c>
      <c r="Z167" s="53" t="s">
        <v>1419</v>
      </c>
      <c r="AA167" s="15">
        <v>11238343</v>
      </c>
      <c r="AB167" s="15"/>
    </row>
    <row r="168" s="3" customFormat="1" ht="45" spans="1:28">
      <c r="A168" s="65">
        <v>166</v>
      </c>
      <c r="B168" s="15" t="s">
        <v>1312</v>
      </c>
      <c r="C168" s="15" t="s">
        <v>54</v>
      </c>
      <c r="D168" s="15" t="s">
        <v>1420</v>
      </c>
      <c r="E168" s="16" t="s">
        <v>1421</v>
      </c>
      <c r="F168" s="16" t="s">
        <v>1422</v>
      </c>
      <c r="G168" s="16" t="s">
        <v>1423</v>
      </c>
      <c r="H168" s="16" t="s">
        <v>1424</v>
      </c>
      <c r="I168" s="16" t="s">
        <v>1425</v>
      </c>
      <c r="J168" s="15" t="s">
        <v>1426</v>
      </c>
      <c r="K168" s="15" t="s">
        <v>1427</v>
      </c>
      <c r="L168" s="16" t="s">
        <v>1421</v>
      </c>
      <c r="M168" s="15" t="s">
        <v>1428</v>
      </c>
      <c r="N168" s="25">
        <v>1300</v>
      </c>
      <c r="O168" s="30">
        <v>45473</v>
      </c>
      <c r="P168" s="30">
        <v>45626</v>
      </c>
      <c r="Q168" s="15">
        <v>28</v>
      </c>
      <c r="R168" s="25">
        <v>41.8</v>
      </c>
      <c r="S168" s="25">
        <v>45.5</v>
      </c>
      <c r="T168" s="25">
        <f t="shared" si="12"/>
        <v>1901.9</v>
      </c>
      <c r="U168" s="25">
        <v>13.65</v>
      </c>
      <c r="V168" s="25">
        <f t="shared" si="13"/>
        <v>570.57</v>
      </c>
      <c r="W168" s="25">
        <f t="shared" si="14"/>
        <v>1331.33</v>
      </c>
      <c r="X168" s="53" t="s">
        <v>1429</v>
      </c>
      <c r="Y168" s="25" t="s">
        <v>1430</v>
      </c>
      <c r="Z168" s="53" t="s">
        <v>1431</v>
      </c>
      <c r="AA168" s="15" t="s">
        <v>1432</v>
      </c>
      <c r="AB168" s="15"/>
    </row>
    <row r="169" s="3" customFormat="1" ht="45" spans="1:28">
      <c r="A169" s="65">
        <v>167</v>
      </c>
      <c r="B169" s="15" t="s">
        <v>1312</v>
      </c>
      <c r="C169" s="15" t="s">
        <v>54</v>
      </c>
      <c r="D169" s="15" t="s">
        <v>1433</v>
      </c>
      <c r="E169" s="16" t="s">
        <v>1434</v>
      </c>
      <c r="F169" s="16" t="s">
        <v>1435</v>
      </c>
      <c r="G169" s="16" t="s">
        <v>1436</v>
      </c>
      <c r="H169" s="16" t="s">
        <v>1437</v>
      </c>
      <c r="I169" s="16" t="s">
        <v>1366</v>
      </c>
      <c r="J169" s="15" t="s">
        <v>1438</v>
      </c>
      <c r="K169" s="15" t="s">
        <v>1439</v>
      </c>
      <c r="L169" s="16" t="s">
        <v>1434</v>
      </c>
      <c r="M169" s="15" t="s">
        <v>1440</v>
      </c>
      <c r="N169" s="25">
        <v>1300</v>
      </c>
      <c r="O169" s="30">
        <v>45473</v>
      </c>
      <c r="P169" s="30">
        <v>45626</v>
      </c>
      <c r="Q169" s="15">
        <v>56</v>
      </c>
      <c r="R169" s="25">
        <v>103.9</v>
      </c>
      <c r="S169" s="25">
        <v>45.5</v>
      </c>
      <c r="T169" s="25">
        <f t="shared" si="12"/>
        <v>4727.45</v>
      </c>
      <c r="U169" s="25">
        <v>13.65</v>
      </c>
      <c r="V169" s="25">
        <f t="shared" si="13"/>
        <v>1418.235</v>
      </c>
      <c r="W169" s="25">
        <f t="shared" si="14"/>
        <v>3309.215</v>
      </c>
      <c r="X169" s="87" t="s">
        <v>1331</v>
      </c>
      <c r="Y169" s="25" t="s">
        <v>1441</v>
      </c>
      <c r="Z169" s="53" t="s">
        <v>1442</v>
      </c>
      <c r="AA169" s="15" t="s">
        <v>1443</v>
      </c>
      <c r="AB169" s="15"/>
    </row>
    <row r="170" s="3" customFormat="1" ht="45" spans="1:28">
      <c r="A170" s="65">
        <v>168</v>
      </c>
      <c r="B170" s="15" t="s">
        <v>1312</v>
      </c>
      <c r="C170" s="15" t="s">
        <v>54</v>
      </c>
      <c r="D170" s="15" t="s">
        <v>1444</v>
      </c>
      <c r="E170" s="16" t="s">
        <v>1445</v>
      </c>
      <c r="F170" s="69" t="s">
        <v>1446</v>
      </c>
      <c r="G170" s="16" t="s">
        <v>1447</v>
      </c>
      <c r="H170" s="69" t="s">
        <v>1103</v>
      </c>
      <c r="I170" s="16" t="s">
        <v>1448</v>
      </c>
      <c r="J170" s="15" t="s">
        <v>1449</v>
      </c>
      <c r="K170" s="15" t="s">
        <v>1450</v>
      </c>
      <c r="L170" s="16" t="s">
        <v>1445</v>
      </c>
      <c r="M170" s="15" t="s">
        <v>1451</v>
      </c>
      <c r="N170" s="25">
        <v>1300</v>
      </c>
      <c r="O170" s="30">
        <v>45473</v>
      </c>
      <c r="P170" s="30">
        <v>45626</v>
      </c>
      <c r="Q170" s="101">
        <v>269</v>
      </c>
      <c r="R170" s="25">
        <v>654.7</v>
      </c>
      <c r="S170" s="25">
        <v>45.5</v>
      </c>
      <c r="T170" s="25">
        <f t="shared" si="12"/>
        <v>29788.85</v>
      </c>
      <c r="U170" s="25">
        <v>13.65</v>
      </c>
      <c r="V170" s="25">
        <f t="shared" si="13"/>
        <v>8936.655</v>
      </c>
      <c r="W170" s="25">
        <f t="shared" si="14"/>
        <v>20852.195</v>
      </c>
      <c r="X170" s="53" t="s">
        <v>1452</v>
      </c>
      <c r="Y170" s="25" t="s">
        <v>1453</v>
      </c>
      <c r="Z170" s="53" t="s">
        <v>1454</v>
      </c>
      <c r="AA170" s="15" t="s">
        <v>1455</v>
      </c>
      <c r="AB170" s="15"/>
    </row>
    <row r="171" s="3" customFormat="1" ht="45" spans="1:28">
      <c r="A171" s="65">
        <v>169</v>
      </c>
      <c r="B171" s="15" t="s">
        <v>1312</v>
      </c>
      <c r="C171" s="15" t="s">
        <v>54</v>
      </c>
      <c r="D171" s="15" t="s">
        <v>1456</v>
      </c>
      <c r="E171" s="16" t="s">
        <v>1457</v>
      </c>
      <c r="F171" s="16" t="s">
        <v>1458</v>
      </c>
      <c r="G171" s="16" t="s">
        <v>1459</v>
      </c>
      <c r="H171" s="16" t="s">
        <v>146</v>
      </c>
      <c r="I171" s="16" t="s">
        <v>70</v>
      </c>
      <c r="J171" s="15" t="s">
        <v>1460</v>
      </c>
      <c r="K171" s="15" t="s">
        <v>1461</v>
      </c>
      <c r="L171" s="16" t="s">
        <v>1457</v>
      </c>
      <c r="M171" s="15" t="s">
        <v>1462</v>
      </c>
      <c r="N171" s="25">
        <v>1300</v>
      </c>
      <c r="O171" s="30">
        <v>45473</v>
      </c>
      <c r="P171" s="30">
        <v>45626</v>
      </c>
      <c r="Q171" s="21">
        <v>85</v>
      </c>
      <c r="R171" s="25">
        <v>220.4</v>
      </c>
      <c r="S171" s="25">
        <v>45.5</v>
      </c>
      <c r="T171" s="25">
        <f t="shared" si="12"/>
        <v>10028.2</v>
      </c>
      <c r="U171" s="25">
        <v>13.65</v>
      </c>
      <c r="V171" s="25">
        <f t="shared" si="13"/>
        <v>3008.46</v>
      </c>
      <c r="W171" s="25">
        <f t="shared" si="14"/>
        <v>7019.74</v>
      </c>
      <c r="X171" s="87" t="s">
        <v>1463</v>
      </c>
      <c r="Y171" s="25">
        <v>37638.55</v>
      </c>
      <c r="Z171" s="53" t="s">
        <v>1464</v>
      </c>
      <c r="AA171" s="15">
        <v>83235361</v>
      </c>
      <c r="AB171" s="15"/>
    </row>
    <row r="172" s="3" customFormat="1" ht="33.75" spans="1:28">
      <c r="A172" s="65">
        <v>170</v>
      </c>
      <c r="B172" s="15" t="s">
        <v>1312</v>
      </c>
      <c r="C172" s="15" t="s">
        <v>54</v>
      </c>
      <c r="D172" s="15"/>
      <c r="E172" s="16" t="s">
        <v>1465</v>
      </c>
      <c r="F172" s="16" t="s">
        <v>1466</v>
      </c>
      <c r="G172" s="16" t="s">
        <v>1467</v>
      </c>
      <c r="H172" s="16" t="s">
        <v>130</v>
      </c>
      <c r="I172" s="16" t="s">
        <v>1468</v>
      </c>
      <c r="J172" s="15" t="s">
        <v>1469</v>
      </c>
      <c r="K172" s="15" t="s">
        <v>1470</v>
      </c>
      <c r="L172" s="16" t="s">
        <v>1465</v>
      </c>
      <c r="M172" s="15" t="s">
        <v>1471</v>
      </c>
      <c r="N172" s="25">
        <v>1300</v>
      </c>
      <c r="O172" s="30">
        <v>45493</v>
      </c>
      <c r="P172" s="30">
        <v>45646</v>
      </c>
      <c r="Q172" s="21">
        <v>1</v>
      </c>
      <c r="R172" s="25">
        <v>2.2</v>
      </c>
      <c r="S172" s="25">
        <v>45.5</v>
      </c>
      <c r="T172" s="25">
        <f t="shared" si="12"/>
        <v>100.1</v>
      </c>
      <c r="U172" s="25">
        <v>13.65</v>
      </c>
      <c r="V172" s="25">
        <f t="shared" si="13"/>
        <v>30.03</v>
      </c>
      <c r="W172" s="25">
        <f t="shared" si="14"/>
        <v>70.07</v>
      </c>
      <c r="X172" s="87" t="s">
        <v>1472</v>
      </c>
      <c r="Y172" s="86">
        <v>30.03</v>
      </c>
      <c r="Z172" s="53" t="s">
        <v>1464</v>
      </c>
      <c r="AA172" s="15">
        <v>54495282</v>
      </c>
      <c r="AB172" s="15"/>
    </row>
    <row r="173" s="3" customFormat="1" ht="33.75" spans="1:28">
      <c r="A173" s="65">
        <v>171</v>
      </c>
      <c r="B173" s="15" t="s">
        <v>1312</v>
      </c>
      <c r="C173" s="15" t="s">
        <v>54</v>
      </c>
      <c r="D173" s="15"/>
      <c r="E173" s="16" t="s">
        <v>1473</v>
      </c>
      <c r="F173" s="16" t="s">
        <v>1474</v>
      </c>
      <c r="G173" s="16" t="s">
        <v>1475</v>
      </c>
      <c r="H173" s="16" t="s">
        <v>69</v>
      </c>
      <c r="I173" s="16" t="s">
        <v>1476</v>
      </c>
      <c r="J173" s="15" t="s">
        <v>1477</v>
      </c>
      <c r="K173" s="15" t="s">
        <v>1478</v>
      </c>
      <c r="L173" s="16" t="s">
        <v>1473</v>
      </c>
      <c r="M173" s="15" t="s">
        <v>1479</v>
      </c>
      <c r="N173" s="25">
        <v>1300</v>
      </c>
      <c r="O173" s="30">
        <v>45473</v>
      </c>
      <c r="P173" s="30">
        <v>45626</v>
      </c>
      <c r="Q173" s="15">
        <v>1</v>
      </c>
      <c r="R173" s="25">
        <v>5</v>
      </c>
      <c r="S173" s="25">
        <v>45.5</v>
      </c>
      <c r="T173" s="25">
        <f t="shared" si="12"/>
        <v>227.5</v>
      </c>
      <c r="U173" s="25">
        <v>13.65</v>
      </c>
      <c r="V173" s="25">
        <f t="shared" si="13"/>
        <v>68.25</v>
      </c>
      <c r="W173" s="25">
        <f t="shared" si="14"/>
        <v>159.25</v>
      </c>
      <c r="X173" s="87" t="s">
        <v>1331</v>
      </c>
      <c r="Y173" s="25">
        <v>68.25</v>
      </c>
      <c r="Z173" s="53" t="s">
        <v>1480</v>
      </c>
      <c r="AA173" s="15">
        <v>14173328</v>
      </c>
      <c r="AB173" s="15"/>
    </row>
    <row r="174" s="3" customFormat="1" ht="45" spans="1:28">
      <c r="A174" s="65">
        <v>172</v>
      </c>
      <c r="B174" s="15" t="s">
        <v>1312</v>
      </c>
      <c r="C174" s="15" t="s">
        <v>54</v>
      </c>
      <c r="D174" s="15" t="s">
        <v>1481</v>
      </c>
      <c r="E174" s="16" t="s">
        <v>1482</v>
      </c>
      <c r="F174" s="16" t="s">
        <v>1483</v>
      </c>
      <c r="G174" s="16" t="s">
        <v>1484</v>
      </c>
      <c r="H174" s="16" t="s">
        <v>85</v>
      </c>
      <c r="I174" s="16" t="s">
        <v>1485</v>
      </c>
      <c r="J174" s="15" t="s">
        <v>1486</v>
      </c>
      <c r="K174" s="15" t="s">
        <v>1487</v>
      </c>
      <c r="L174" s="16" t="s">
        <v>1482</v>
      </c>
      <c r="M174" s="15" t="s">
        <v>1488</v>
      </c>
      <c r="N174" s="25">
        <v>1300</v>
      </c>
      <c r="O174" s="30">
        <v>45473</v>
      </c>
      <c r="P174" s="30">
        <v>45626</v>
      </c>
      <c r="Q174" s="15">
        <v>42</v>
      </c>
      <c r="R174" s="25">
        <v>118.2</v>
      </c>
      <c r="S174" s="25">
        <v>45.5</v>
      </c>
      <c r="T174" s="25">
        <f t="shared" si="12"/>
        <v>5378.1</v>
      </c>
      <c r="U174" s="25">
        <v>13.65</v>
      </c>
      <c r="V174" s="25">
        <f t="shared" si="13"/>
        <v>1613.43</v>
      </c>
      <c r="W174" s="25">
        <f t="shared" si="14"/>
        <v>3764.67</v>
      </c>
      <c r="X174" s="87" t="s">
        <v>1340</v>
      </c>
      <c r="Y174" s="25">
        <v>1613.43</v>
      </c>
      <c r="Z174" s="53" t="s">
        <v>1489</v>
      </c>
      <c r="AA174" s="15">
        <v>36057914</v>
      </c>
      <c r="AB174" s="15"/>
    </row>
    <row r="175" s="3" customFormat="1" ht="45" spans="1:28">
      <c r="A175" s="65">
        <v>173</v>
      </c>
      <c r="B175" s="15" t="s">
        <v>1312</v>
      </c>
      <c r="C175" s="15" t="s">
        <v>54</v>
      </c>
      <c r="D175" s="15" t="s">
        <v>1490</v>
      </c>
      <c r="E175" s="16" t="s">
        <v>1491</v>
      </c>
      <c r="F175" s="16" t="s">
        <v>1492</v>
      </c>
      <c r="G175" s="16" t="s">
        <v>1493</v>
      </c>
      <c r="H175" s="16" t="s">
        <v>899</v>
      </c>
      <c r="I175" s="16" t="s">
        <v>1288</v>
      </c>
      <c r="J175" s="15" t="s">
        <v>1494</v>
      </c>
      <c r="K175" s="15" t="s">
        <v>1495</v>
      </c>
      <c r="L175" s="16" t="s">
        <v>1491</v>
      </c>
      <c r="M175" s="15" t="s">
        <v>1496</v>
      </c>
      <c r="N175" s="25">
        <v>1300</v>
      </c>
      <c r="O175" s="30">
        <v>45473</v>
      </c>
      <c r="P175" s="30">
        <v>45626</v>
      </c>
      <c r="Q175" s="15">
        <v>169</v>
      </c>
      <c r="R175" s="25">
        <v>388.73</v>
      </c>
      <c r="S175" s="25">
        <v>45.5</v>
      </c>
      <c r="T175" s="25">
        <f t="shared" si="12"/>
        <v>17687.215</v>
      </c>
      <c r="U175" s="25">
        <v>13.65</v>
      </c>
      <c r="V175" s="25">
        <f t="shared" si="13"/>
        <v>5306.1645</v>
      </c>
      <c r="W175" s="25">
        <f t="shared" si="14"/>
        <v>12381.0505</v>
      </c>
      <c r="X175" s="86" t="s">
        <v>1497</v>
      </c>
      <c r="Y175" s="89">
        <v>6288.46</v>
      </c>
      <c r="Z175" s="53" t="s">
        <v>1498</v>
      </c>
      <c r="AA175" s="15">
        <v>55058386</v>
      </c>
      <c r="AB175" s="15"/>
    </row>
    <row r="176" s="3" customFormat="1" ht="45" spans="1:28">
      <c r="A176" s="65">
        <v>174</v>
      </c>
      <c r="B176" s="15" t="s">
        <v>1312</v>
      </c>
      <c r="C176" s="15" t="s">
        <v>54</v>
      </c>
      <c r="D176" s="15" t="s">
        <v>1499</v>
      </c>
      <c r="E176" s="16" t="s">
        <v>1500</v>
      </c>
      <c r="F176" s="69" t="s">
        <v>1501</v>
      </c>
      <c r="G176" s="16" t="s">
        <v>1502</v>
      </c>
      <c r="H176" s="69" t="s">
        <v>541</v>
      </c>
      <c r="I176" s="16" t="s">
        <v>1503</v>
      </c>
      <c r="J176" s="15" t="s">
        <v>1504</v>
      </c>
      <c r="K176" s="15" t="s">
        <v>1505</v>
      </c>
      <c r="L176" s="16" t="s">
        <v>1500</v>
      </c>
      <c r="M176" s="15" t="s">
        <v>1506</v>
      </c>
      <c r="N176" s="25">
        <v>1300</v>
      </c>
      <c r="O176" s="30">
        <v>45473</v>
      </c>
      <c r="P176" s="30">
        <v>45626</v>
      </c>
      <c r="Q176" s="101">
        <v>257</v>
      </c>
      <c r="R176" s="25">
        <v>444.7</v>
      </c>
      <c r="S176" s="25">
        <v>45.5</v>
      </c>
      <c r="T176" s="25">
        <f t="shared" si="12"/>
        <v>20233.85</v>
      </c>
      <c r="U176" s="25">
        <v>13.65</v>
      </c>
      <c r="V176" s="25">
        <f t="shared" si="13"/>
        <v>6070.155</v>
      </c>
      <c r="W176" s="25">
        <f t="shared" si="14"/>
        <v>14163.695</v>
      </c>
      <c r="X176" s="87" t="s">
        <v>1340</v>
      </c>
      <c r="Y176" s="25">
        <v>48605</v>
      </c>
      <c r="Z176" s="53" t="s">
        <v>1507</v>
      </c>
      <c r="AA176" s="15">
        <v>38029912</v>
      </c>
      <c r="AB176" s="15"/>
    </row>
    <row r="177" s="3" customFormat="1" ht="45" spans="1:28">
      <c r="A177" s="65">
        <v>175</v>
      </c>
      <c r="B177" s="15" t="s">
        <v>1312</v>
      </c>
      <c r="C177" s="15" t="s">
        <v>54</v>
      </c>
      <c r="D177" s="15" t="s">
        <v>1508</v>
      </c>
      <c r="E177" s="16" t="s">
        <v>1509</v>
      </c>
      <c r="F177" s="16" t="s">
        <v>1510</v>
      </c>
      <c r="G177" s="16" t="s">
        <v>1511</v>
      </c>
      <c r="H177" s="16" t="s">
        <v>123</v>
      </c>
      <c r="I177" s="16" t="s">
        <v>1327</v>
      </c>
      <c r="J177" s="15" t="s">
        <v>1512</v>
      </c>
      <c r="K177" s="15" t="s">
        <v>1513</v>
      </c>
      <c r="L177" s="16" t="s">
        <v>1509</v>
      </c>
      <c r="M177" s="15" t="s">
        <v>1514</v>
      </c>
      <c r="N177" s="25">
        <v>1300</v>
      </c>
      <c r="O177" s="30">
        <v>45473</v>
      </c>
      <c r="P177" s="30">
        <v>45626</v>
      </c>
      <c r="Q177" s="15">
        <v>5</v>
      </c>
      <c r="R177" s="25">
        <v>41.5</v>
      </c>
      <c r="S177" s="25">
        <v>45.5</v>
      </c>
      <c r="T177" s="25">
        <f t="shared" si="12"/>
        <v>1888.25</v>
      </c>
      <c r="U177" s="25">
        <v>13.65</v>
      </c>
      <c r="V177" s="25">
        <f t="shared" si="13"/>
        <v>566.475</v>
      </c>
      <c r="W177" s="25">
        <f t="shared" si="14"/>
        <v>1321.775</v>
      </c>
      <c r="X177" s="53" t="s">
        <v>1515</v>
      </c>
      <c r="Y177" s="25" t="s">
        <v>1516</v>
      </c>
      <c r="Z177" s="53" t="s">
        <v>1517</v>
      </c>
      <c r="AA177" s="15" t="s">
        <v>1518</v>
      </c>
      <c r="AB177" s="15"/>
    </row>
    <row r="178" s="3" customFormat="1" ht="33.75" spans="1:28">
      <c r="A178" s="65">
        <v>176</v>
      </c>
      <c r="B178" s="15" t="s">
        <v>1312</v>
      </c>
      <c r="C178" s="15" t="s">
        <v>54</v>
      </c>
      <c r="D178" s="15"/>
      <c r="E178" s="16" t="s">
        <v>1519</v>
      </c>
      <c r="F178" s="16" t="s">
        <v>1520</v>
      </c>
      <c r="G178" s="16" t="s">
        <v>1521</v>
      </c>
      <c r="H178" s="16" t="s">
        <v>1295</v>
      </c>
      <c r="I178" s="16" t="s">
        <v>1522</v>
      </c>
      <c r="J178" s="15" t="s">
        <v>1523</v>
      </c>
      <c r="K178" s="15" t="s">
        <v>1524</v>
      </c>
      <c r="L178" s="16" t="s">
        <v>1519</v>
      </c>
      <c r="M178" s="15" t="s">
        <v>1525</v>
      </c>
      <c r="N178" s="25">
        <v>1300</v>
      </c>
      <c r="O178" s="30">
        <v>45473</v>
      </c>
      <c r="P178" s="30">
        <v>45626</v>
      </c>
      <c r="Q178" s="15">
        <v>1</v>
      </c>
      <c r="R178" s="25">
        <v>77.22</v>
      </c>
      <c r="S178" s="25">
        <v>45.5</v>
      </c>
      <c r="T178" s="25">
        <f t="shared" si="12"/>
        <v>3513.51</v>
      </c>
      <c r="U178" s="25">
        <v>13.65</v>
      </c>
      <c r="V178" s="25">
        <f t="shared" si="13"/>
        <v>1054.053</v>
      </c>
      <c r="W178" s="25">
        <f t="shared" si="14"/>
        <v>2459.457</v>
      </c>
      <c r="X178" s="15" t="s">
        <v>1320</v>
      </c>
      <c r="Y178" s="15">
        <v>49747.02</v>
      </c>
      <c r="Z178" s="80" t="s">
        <v>1321</v>
      </c>
      <c r="AA178" s="187" t="s">
        <v>1322</v>
      </c>
      <c r="AB178" s="15"/>
    </row>
    <row r="179" s="3" customFormat="1" ht="33.75" spans="1:28">
      <c r="A179" s="65">
        <v>177</v>
      </c>
      <c r="B179" s="15" t="s">
        <v>1312</v>
      </c>
      <c r="C179" s="15" t="s">
        <v>54</v>
      </c>
      <c r="D179" s="15"/>
      <c r="E179" s="16" t="s">
        <v>1526</v>
      </c>
      <c r="F179" s="16" t="s">
        <v>1527</v>
      </c>
      <c r="G179" s="16" t="s">
        <v>1528</v>
      </c>
      <c r="H179" s="16" t="s">
        <v>1181</v>
      </c>
      <c r="I179" s="16" t="s">
        <v>1529</v>
      </c>
      <c r="J179" s="15" t="s">
        <v>1530</v>
      </c>
      <c r="K179" s="15" t="s">
        <v>1531</v>
      </c>
      <c r="L179" s="16" t="s">
        <v>1526</v>
      </c>
      <c r="M179" s="15" t="s">
        <v>1532</v>
      </c>
      <c r="N179" s="25">
        <v>1300</v>
      </c>
      <c r="O179" s="30">
        <v>45473</v>
      </c>
      <c r="P179" s="30">
        <v>45626</v>
      </c>
      <c r="Q179" s="15">
        <v>1</v>
      </c>
      <c r="R179" s="25">
        <v>310.95</v>
      </c>
      <c r="S179" s="25">
        <v>45.5</v>
      </c>
      <c r="T179" s="25">
        <f t="shared" si="12"/>
        <v>14148.225</v>
      </c>
      <c r="U179" s="25">
        <v>13.65</v>
      </c>
      <c r="V179" s="25">
        <f t="shared" si="13"/>
        <v>4244.4675</v>
      </c>
      <c r="W179" s="25">
        <f t="shared" si="14"/>
        <v>9903.7575</v>
      </c>
      <c r="X179" s="15" t="s">
        <v>1331</v>
      </c>
      <c r="Y179" s="15">
        <v>4244.47</v>
      </c>
      <c r="Z179" s="80" t="s">
        <v>1527</v>
      </c>
      <c r="AA179" s="15">
        <v>83188899</v>
      </c>
      <c r="AB179" s="15"/>
    </row>
    <row r="180" s="3" customFormat="1" ht="56.25" spans="1:28">
      <c r="A180" s="65">
        <v>178</v>
      </c>
      <c r="B180" s="15" t="s">
        <v>1312</v>
      </c>
      <c r="C180" s="15" t="s">
        <v>54</v>
      </c>
      <c r="D180" s="15"/>
      <c r="E180" s="16" t="s">
        <v>1533</v>
      </c>
      <c r="F180" s="16" t="s">
        <v>1534</v>
      </c>
      <c r="G180" s="16" t="s">
        <v>1535</v>
      </c>
      <c r="H180" s="16" t="s">
        <v>1295</v>
      </c>
      <c r="I180" s="16" t="s">
        <v>1536</v>
      </c>
      <c r="J180" s="15" t="s">
        <v>1537</v>
      </c>
      <c r="K180" s="15" t="s">
        <v>1538</v>
      </c>
      <c r="L180" s="16" t="s">
        <v>1533</v>
      </c>
      <c r="M180" s="15" t="s">
        <v>1539</v>
      </c>
      <c r="N180" s="25">
        <v>1300</v>
      </c>
      <c r="O180" s="30">
        <v>45473</v>
      </c>
      <c r="P180" s="30">
        <v>45626</v>
      </c>
      <c r="Q180" s="15">
        <v>1</v>
      </c>
      <c r="R180" s="25">
        <v>832.48</v>
      </c>
      <c r="S180" s="25">
        <v>45.5</v>
      </c>
      <c r="T180" s="25">
        <f t="shared" si="12"/>
        <v>37877.84</v>
      </c>
      <c r="U180" s="25">
        <v>13.65</v>
      </c>
      <c r="V180" s="25">
        <f t="shared" si="13"/>
        <v>11363.352</v>
      </c>
      <c r="W180" s="25">
        <f t="shared" si="14"/>
        <v>26514.488</v>
      </c>
      <c r="X180" s="15" t="s">
        <v>1540</v>
      </c>
      <c r="Y180" s="15" t="s">
        <v>1541</v>
      </c>
      <c r="Z180" s="80" t="s">
        <v>1542</v>
      </c>
      <c r="AA180" s="15" t="s">
        <v>1543</v>
      </c>
      <c r="AB180" s="15"/>
    </row>
    <row r="181" s="3" customFormat="1" ht="33.75" spans="1:28">
      <c r="A181" s="65">
        <v>179</v>
      </c>
      <c r="B181" s="15" t="s">
        <v>1312</v>
      </c>
      <c r="C181" s="15" t="s">
        <v>54</v>
      </c>
      <c r="D181" s="15"/>
      <c r="E181" s="16" t="s">
        <v>1544</v>
      </c>
      <c r="F181" s="16" t="s">
        <v>1545</v>
      </c>
      <c r="G181" s="16" t="s">
        <v>1546</v>
      </c>
      <c r="H181" s="16" t="s">
        <v>290</v>
      </c>
      <c r="I181" s="16" t="s">
        <v>1547</v>
      </c>
      <c r="J181" s="15" t="s">
        <v>1548</v>
      </c>
      <c r="K181" s="15" t="s">
        <v>1549</v>
      </c>
      <c r="L181" s="16" t="s">
        <v>1544</v>
      </c>
      <c r="M181" s="15" t="s">
        <v>1550</v>
      </c>
      <c r="N181" s="25">
        <v>1300</v>
      </c>
      <c r="O181" s="30">
        <v>45473</v>
      </c>
      <c r="P181" s="30">
        <v>45626</v>
      </c>
      <c r="Q181" s="15">
        <v>1</v>
      </c>
      <c r="R181" s="25">
        <v>340</v>
      </c>
      <c r="S181" s="25">
        <v>45.5</v>
      </c>
      <c r="T181" s="25">
        <f t="shared" si="12"/>
        <v>15470</v>
      </c>
      <c r="U181" s="25">
        <v>13.65</v>
      </c>
      <c r="V181" s="25">
        <f t="shared" si="13"/>
        <v>4641</v>
      </c>
      <c r="W181" s="25">
        <f t="shared" si="14"/>
        <v>10829</v>
      </c>
      <c r="X181" s="15" t="s">
        <v>64</v>
      </c>
      <c r="Y181" s="15">
        <v>4641</v>
      </c>
      <c r="Z181" s="80" t="s">
        <v>1551</v>
      </c>
      <c r="AA181" s="15">
        <v>52735322</v>
      </c>
      <c r="AB181" s="15"/>
    </row>
    <row r="182" s="3" customFormat="1" ht="33.75" spans="1:28">
      <c r="A182" s="65">
        <v>180</v>
      </c>
      <c r="B182" s="15" t="s">
        <v>1312</v>
      </c>
      <c r="C182" s="15" t="s">
        <v>54</v>
      </c>
      <c r="D182" s="15"/>
      <c r="E182" s="16" t="s">
        <v>1552</v>
      </c>
      <c r="F182" s="16" t="s">
        <v>1553</v>
      </c>
      <c r="G182" s="16" t="s">
        <v>1546</v>
      </c>
      <c r="H182" s="16" t="s">
        <v>290</v>
      </c>
      <c r="I182" s="16" t="s">
        <v>1234</v>
      </c>
      <c r="J182" s="15" t="s">
        <v>1554</v>
      </c>
      <c r="K182" s="15" t="s">
        <v>1555</v>
      </c>
      <c r="L182" s="16" t="s">
        <v>1552</v>
      </c>
      <c r="M182" s="15" t="s">
        <v>1556</v>
      </c>
      <c r="N182" s="25">
        <v>1300</v>
      </c>
      <c r="O182" s="30">
        <v>45473</v>
      </c>
      <c r="P182" s="30">
        <v>45626</v>
      </c>
      <c r="Q182" s="15">
        <v>1</v>
      </c>
      <c r="R182" s="25">
        <v>336</v>
      </c>
      <c r="S182" s="25">
        <v>45.5</v>
      </c>
      <c r="T182" s="25">
        <f t="shared" si="12"/>
        <v>15288</v>
      </c>
      <c r="U182" s="25">
        <v>13.65</v>
      </c>
      <c r="V182" s="25">
        <f t="shared" si="13"/>
        <v>4586.4</v>
      </c>
      <c r="W182" s="25">
        <f t="shared" si="14"/>
        <v>10701.6</v>
      </c>
      <c r="X182" s="15" t="s">
        <v>64</v>
      </c>
      <c r="Y182" s="15">
        <v>4586.4</v>
      </c>
      <c r="Z182" s="80" t="s">
        <v>1557</v>
      </c>
      <c r="AA182" s="15">
        <v>27309322</v>
      </c>
      <c r="AB182" s="15"/>
    </row>
    <row r="183" s="3" customFormat="1" ht="33.75" spans="1:28">
      <c r="A183" s="65">
        <v>181</v>
      </c>
      <c r="B183" s="15" t="s">
        <v>1312</v>
      </c>
      <c r="C183" s="15" t="s">
        <v>54</v>
      </c>
      <c r="D183" s="15"/>
      <c r="E183" s="16" t="s">
        <v>1558</v>
      </c>
      <c r="F183" s="16" t="s">
        <v>1559</v>
      </c>
      <c r="G183" s="16" t="s">
        <v>1560</v>
      </c>
      <c r="H183" s="16" t="s">
        <v>264</v>
      </c>
      <c r="I183" s="16" t="s">
        <v>1561</v>
      </c>
      <c r="J183" s="15" t="s">
        <v>1562</v>
      </c>
      <c r="K183" s="15" t="s">
        <v>1563</v>
      </c>
      <c r="L183" s="16" t="s">
        <v>1558</v>
      </c>
      <c r="M183" s="15" t="s">
        <v>1564</v>
      </c>
      <c r="N183" s="25">
        <v>1300</v>
      </c>
      <c r="O183" s="30">
        <v>45473</v>
      </c>
      <c r="P183" s="30">
        <v>45626</v>
      </c>
      <c r="Q183" s="15">
        <v>1</v>
      </c>
      <c r="R183" s="25">
        <v>966</v>
      </c>
      <c r="S183" s="25">
        <v>45.5</v>
      </c>
      <c r="T183" s="25">
        <f t="shared" si="12"/>
        <v>43953</v>
      </c>
      <c r="U183" s="25">
        <v>13.65</v>
      </c>
      <c r="V183" s="25">
        <f t="shared" si="13"/>
        <v>13185.9</v>
      </c>
      <c r="W183" s="25">
        <f t="shared" si="14"/>
        <v>30767.1</v>
      </c>
      <c r="X183" s="15" t="s">
        <v>1331</v>
      </c>
      <c r="Y183" s="15">
        <v>13185.9</v>
      </c>
      <c r="Z183" s="80" t="s">
        <v>1565</v>
      </c>
      <c r="AA183" s="187" t="s">
        <v>1566</v>
      </c>
      <c r="AB183" s="15"/>
    </row>
    <row r="184" s="3" customFormat="1" ht="56.25" spans="1:28">
      <c r="A184" s="65">
        <v>182</v>
      </c>
      <c r="B184" s="15" t="s">
        <v>1312</v>
      </c>
      <c r="C184" s="15" t="s">
        <v>54</v>
      </c>
      <c r="D184" s="15"/>
      <c r="E184" s="16" t="s">
        <v>1567</v>
      </c>
      <c r="F184" s="16" t="s">
        <v>1568</v>
      </c>
      <c r="G184" s="16" t="s">
        <v>1569</v>
      </c>
      <c r="H184" s="16" t="s">
        <v>1570</v>
      </c>
      <c r="I184" s="16" t="s">
        <v>1571</v>
      </c>
      <c r="J184" s="15" t="s">
        <v>1572</v>
      </c>
      <c r="K184" s="15" t="s">
        <v>1573</v>
      </c>
      <c r="L184" s="16" t="s">
        <v>1567</v>
      </c>
      <c r="M184" s="15" t="s">
        <v>1574</v>
      </c>
      <c r="N184" s="25">
        <v>1300</v>
      </c>
      <c r="O184" s="30">
        <v>45473</v>
      </c>
      <c r="P184" s="30">
        <v>45626</v>
      </c>
      <c r="Q184" s="15">
        <v>1</v>
      </c>
      <c r="R184" s="25">
        <v>980.5</v>
      </c>
      <c r="S184" s="25">
        <v>45.5</v>
      </c>
      <c r="T184" s="25">
        <f t="shared" si="12"/>
        <v>44612.75</v>
      </c>
      <c r="U184" s="25">
        <v>13.65</v>
      </c>
      <c r="V184" s="25">
        <f t="shared" si="13"/>
        <v>13383.825</v>
      </c>
      <c r="W184" s="25">
        <f t="shared" si="14"/>
        <v>31228.925</v>
      </c>
      <c r="X184" s="15" t="s">
        <v>1575</v>
      </c>
      <c r="Y184" s="15" t="s">
        <v>1576</v>
      </c>
      <c r="Z184" s="80" t="s">
        <v>1568</v>
      </c>
      <c r="AA184" s="15" t="s">
        <v>1577</v>
      </c>
      <c r="AB184" s="15"/>
    </row>
    <row r="185" s="3" customFormat="1" ht="33.75" spans="1:28">
      <c r="A185" s="65">
        <v>183</v>
      </c>
      <c r="B185" s="15" t="s">
        <v>1312</v>
      </c>
      <c r="C185" s="15" t="s">
        <v>54</v>
      </c>
      <c r="D185" s="15"/>
      <c r="E185" s="16" t="s">
        <v>1578</v>
      </c>
      <c r="F185" s="16" t="s">
        <v>1579</v>
      </c>
      <c r="G185" s="16" t="s">
        <v>1580</v>
      </c>
      <c r="H185" s="16" t="s">
        <v>1581</v>
      </c>
      <c r="I185" s="16" t="s">
        <v>1582</v>
      </c>
      <c r="J185" s="15" t="s">
        <v>1583</v>
      </c>
      <c r="K185" s="15" t="s">
        <v>1584</v>
      </c>
      <c r="L185" s="16" t="s">
        <v>1578</v>
      </c>
      <c r="M185" s="15" t="s">
        <v>1585</v>
      </c>
      <c r="N185" s="25">
        <v>1300</v>
      </c>
      <c r="O185" s="30">
        <v>45473</v>
      </c>
      <c r="P185" s="30">
        <v>45626</v>
      </c>
      <c r="Q185" s="15">
        <v>1</v>
      </c>
      <c r="R185" s="25">
        <v>380</v>
      </c>
      <c r="S185" s="25">
        <v>45.5</v>
      </c>
      <c r="T185" s="25">
        <f t="shared" si="12"/>
        <v>17290</v>
      </c>
      <c r="U185" s="25">
        <v>13.65</v>
      </c>
      <c r="V185" s="25">
        <f t="shared" si="13"/>
        <v>5187</v>
      </c>
      <c r="W185" s="25">
        <f t="shared" si="14"/>
        <v>12103</v>
      </c>
      <c r="X185" s="15" t="s">
        <v>1586</v>
      </c>
      <c r="Y185" s="15">
        <v>5187</v>
      </c>
      <c r="Z185" s="80" t="s">
        <v>1579</v>
      </c>
      <c r="AA185" s="15">
        <v>98094238</v>
      </c>
      <c r="AB185" s="15"/>
    </row>
    <row r="186" s="3" customFormat="1" ht="45" spans="1:28">
      <c r="A186" s="65">
        <v>184</v>
      </c>
      <c r="B186" s="15" t="s">
        <v>1312</v>
      </c>
      <c r="C186" s="15" t="s">
        <v>54</v>
      </c>
      <c r="D186" s="15"/>
      <c r="E186" s="16" t="s">
        <v>1587</v>
      </c>
      <c r="F186" s="16" t="s">
        <v>658</v>
      </c>
      <c r="G186" s="16" t="s">
        <v>1588</v>
      </c>
      <c r="H186" s="16" t="s">
        <v>1589</v>
      </c>
      <c r="I186" s="16" t="s">
        <v>1590</v>
      </c>
      <c r="J186" s="15" t="s">
        <v>1591</v>
      </c>
      <c r="K186" s="15" t="s">
        <v>1592</v>
      </c>
      <c r="L186" s="16" t="s">
        <v>1587</v>
      </c>
      <c r="M186" s="15" t="s">
        <v>1593</v>
      </c>
      <c r="N186" s="25">
        <v>1300</v>
      </c>
      <c r="O186" s="30">
        <v>45473</v>
      </c>
      <c r="P186" s="30">
        <v>45626</v>
      </c>
      <c r="Q186" s="15">
        <v>1</v>
      </c>
      <c r="R186" s="25">
        <v>285.02</v>
      </c>
      <c r="S186" s="25">
        <v>45.5</v>
      </c>
      <c r="T186" s="25">
        <f t="shared" si="12"/>
        <v>12968.41</v>
      </c>
      <c r="U186" s="25">
        <v>13.65</v>
      </c>
      <c r="V186" s="25">
        <f t="shared" si="13"/>
        <v>3890.523</v>
      </c>
      <c r="W186" s="25">
        <f t="shared" si="14"/>
        <v>9077.887</v>
      </c>
      <c r="X186" s="15" t="s">
        <v>1320</v>
      </c>
      <c r="Y186" s="15" t="s">
        <v>1594</v>
      </c>
      <c r="Z186" s="80" t="s">
        <v>1595</v>
      </c>
      <c r="AA186" s="15" t="s">
        <v>1596</v>
      </c>
      <c r="AB186" s="15"/>
    </row>
    <row r="187" s="3" customFormat="1" ht="33.75" spans="1:28">
      <c r="A187" s="65">
        <v>185</v>
      </c>
      <c r="B187" s="15" t="s">
        <v>1312</v>
      </c>
      <c r="C187" s="15" t="s">
        <v>54</v>
      </c>
      <c r="D187" s="15"/>
      <c r="E187" s="16" t="s">
        <v>1597</v>
      </c>
      <c r="F187" s="16" t="s">
        <v>1598</v>
      </c>
      <c r="G187" s="16" t="s">
        <v>1599</v>
      </c>
      <c r="H187" s="16" t="s">
        <v>1600</v>
      </c>
      <c r="I187" s="16" t="s">
        <v>1601</v>
      </c>
      <c r="J187" s="15" t="s">
        <v>1602</v>
      </c>
      <c r="K187" s="15" t="s">
        <v>1603</v>
      </c>
      <c r="L187" s="16" t="s">
        <v>1597</v>
      </c>
      <c r="M187" s="15" t="s">
        <v>1604</v>
      </c>
      <c r="N187" s="25">
        <v>1300</v>
      </c>
      <c r="O187" s="30">
        <v>45473</v>
      </c>
      <c r="P187" s="30">
        <v>45626</v>
      </c>
      <c r="Q187" s="15">
        <v>1</v>
      </c>
      <c r="R187" s="25">
        <v>210.52</v>
      </c>
      <c r="S187" s="25">
        <v>45.5</v>
      </c>
      <c r="T187" s="25">
        <f t="shared" si="12"/>
        <v>9578.66</v>
      </c>
      <c r="U187" s="25">
        <v>13.65</v>
      </c>
      <c r="V187" s="25">
        <f t="shared" si="13"/>
        <v>2873.598</v>
      </c>
      <c r="W187" s="25">
        <f t="shared" si="14"/>
        <v>6705.062</v>
      </c>
      <c r="X187" s="15" t="s">
        <v>1340</v>
      </c>
      <c r="Y187" s="15">
        <v>40921.2</v>
      </c>
      <c r="Z187" s="80" t="s">
        <v>1360</v>
      </c>
      <c r="AA187" s="187" t="s">
        <v>1361</v>
      </c>
      <c r="AB187" s="15"/>
    </row>
    <row r="188" s="3" customFormat="1" ht="45" spans="1:28">
      <c r="A188" s="65">
        <v>186</v>
      </c>
      <c r="B188" s="15" t="s">
        <v>1312</v>
      </c>
      <c r="C188" s="15" t="s">
        <v>54</v>
      </c>
      <c r="D188" s="15"/>
      <c r="E188" s="16" t="s">
        <v>1605</v>
      </c>
      <c r="F188" s="16" t="s">
        <v>1606</v>
      </c>
      <c r="G188" s="16" t="s">
        <v>1607</v>
      </c>
      <c r="H188" s="16" t="s">
        <v>1103</v>
      </c>
      <c r="I188" s="16" t="s">
        <v>1608</v>
      </c>
      <c r="J188" s="15" t="s">
        <v>1609</v>
      </c>
      <c r="K188" s="15" t="s">
        <v>1610</v>
      </c>
      <c r="L188" s="16" t="s">
        <v>1605</v>
      </c>
      <c r="M188" s="15" t="s">
        <v>1611</v>
      </c>
      <c r="N188" s="25">
        <v>1300</v>
      </c>
      <c r="O188" s="30">
        <v>45473</v>
      </c>
      <c r="P188" s="30">
        <v>45626</v>
      </c>
      <c r="Q188" s="15">
        <v>1</v>
      </c>
      <c r="R188" s="25">
        <v>239.46</v>
      </c>
      <c r="S188" s="25">
        <v>45.5</v>
      </c>
      <c r="T188" s="25">
        <f t="shared" si="12"/>
        <v>10895.43</v>
      </c>
      <c r="U188" s="25">
        <v>13.65</v>
      </c>
      <c r="V188" s="25">
        <f t="shared" si="13"/>
        <v>3268.629</v>
      </c>
      <c r="W188" s="25">
        <f t="shared" si="14"/>
        <v>7626.801</v>
      </c>
      <c r="X188" s="15" t="s">
        <v>1612</v>
      </c>
      <c r="Y188" s="15" t="s">
        <v>1613</v>
      </c>
      <c r="Z188" s="80" t="s">
        <v>1614</v>
      </c>
      <c r="AA188" s="15" t="s">
        <v>1615</v>
      </c>
      <c r="AB188" s="15"/>
    </row>
    <row r="189" s="3" customFormat="1" ht="56.25" spans="1:28">
      <c r="A189" s="65">
        <v>187</v>
      </c>
      <c r="B189" s="15" t="s">
        <v>1312</v>
      </c>
      <c r="C189" s="15" t="s">
        <v>54</v>
      </c>
      <c r="D189" s="15"/>
      <c r="E189" s="16" t="s">
        <v>1616</v>
      </c>
      <c r="F189" s="16" t="s">
        <v>1617</v>
      </c>
      <c r="G189" s="16" t="s">
        <v>1618</v>
      </c>
      <c r="H189" s="16" t="s">
        <v>1619</v>
      </c>
      <c r="I189" s="16" t="s">
        <v>1620</v>
      </c>
      <c r="J189" s="15" t="s">
        <v>1621</v>
      </c>
      <c r="K189" s="15" t="s">
        <v>1622</v>
      </c>
      <c r="L189" s="16" t="s">
        <v>1616</v>
      </c>
      <c r="M189" s="15" t="s">
        <v>1623</v>
      </c>
      <c r="N189" s="25">
        <v>1300</v>
      </c>
      <c r="O189" s="30">
        <v>45473</v>
      </c>
      <c r="P189" s="30">
        <v>45626</v>
      </c>
      <c r="Q189" s="15">
        <v>1</v>
      </c>
      <c r="R189" s="25">
        <v>703</v>
      </c>
      <c r="S189" s="25">
        <v>45.5</v>
      </c>
      <c r="T189" s="25">
        <f t="shared" si="12"/>
        <v>31986.5</v>
      </c>
      <c r="U189" s="25">
        <v>13.65</v>
      </c>
      <c r="V189" s="25">
        <f t="shared" si="13"/>
        <v>9595.95</v>
      </c>
      <c r="W189" s="25">
        <f t="shared" si="14"/>
        <v>22390.55</v>
      </c>
      <c r="X189" s="15" t="s">
        <v>1624</v>
      </c>
      <c r="Y189" s="15">
        <v>9595.95</v>
      </c>
      <c r="Z189" s="80" t="s">
        <v>1617</v>
      </c>
      <c r="AA189" s="15">
        <v>26860463</v>
      </c>
      <c r="AB189" s="15"/>
    </row>
    <row r="190" s="3" customFormat="1" ht="33.75" spans="1:28">
      <c r="A190" s="65">
        <v>188</v>
      </c>
      <c r="B190" s="15" t="s">
        <v>1312</v>
      </c>
      <c r="C190" s="15" t="s">
        <v>54</v>
      </c>
      <c r="D190" s="15"/>
      <c r="E190" s="16" t="s">
        <v>1625</v>
      </c>
      <c r="F190" s="16" t="s">
        <v>1626</v>
      </c>
      <c r="G190" s="16" t="s">
        <v>1627</v>
      </c>
      <c r="H190" s="16" t="s">
        <v>77</v>
      </c>
      <c r="I190" s="16" t="s">
        <v>1628</v>
      </c>
      <c r="J190" s="15" t="s">
        <v>1629</v>
      </c>
      <c r="K190" s="15" t="s">
        <v>1630</v>
      </c>
      <c r="L190" s="16" t="s">
        <v>1625</v>
      </c>
      <c r="M190" s="15" t="s">
        <v>1631</v>
      </c>
      <c r="N190" s="25">
        <v>1300</v>
      </c>
      <c r="O190" s="30">
        <v>45473</v>
      </c>
      <c r="P190" s="30">
        <v>45626</v>
      </c>
      <c r="Q190" s="15">
        <v>1</v>
      </c>
      <c r="R190" s="25">
        <v>230.92</v>
      </c>
      <c r="S190" s="25">
        <v>45.5</v>
      </c>
      <c r="T190" s="25">
        <f t="shared" si="12"/>
        <v>10506.86</v>
      </c>
      <c r="U190" s="25">
        <v>13.65</v>
      </c>
      <c r="V190" s="25">
        <f t="shared" si="13"/>
        <v>3152.058</v>
      </c>
      <c r="W190" s="25">
        <f t="shared" si="14"/>
        <v>7354.802</v>
      </c>
      <c r="X190" s="15" t="s">
        <v>1340</v>
      </c>
      <c r="Y190" s="15">
        <v>57349.52</v>
      </c>
      <c r="Z190" s="80" t="s">
        <v>1419</v>
      </c>
      <c r="AA190" s="15">
        <v>11238343</v>
      </c>
      <c r="AB190" s="15"/>
    </row>
    <row r="191" s="3" customFormat="1" ht="33.75" spans="1:28">
      <c r="A191" s="65">
        <v>189</v>
      </c>
      <c r="B191" s="15" t="s">
        <v>1312</v>
      </c>
      <c r="C191" s="15" t="s">
        <v>54</v>
      </c>
      <c r="D191" s="15"/>
      <c r="E191" s="16" t="s">
        <v>1632</v>
      </c>
      <c r="F191" s="16" t="s">
        <v>1633</v>
      </c>
      <c r="G191" s="16" t="s">
        <v>1634</v>
      </c>
      <c r="H191" s="16" t="s">
        <v>264</v>
      </c>
      <c r="I191" s="16" t="s">
        <v>493</v>
      </c>
      <c r="J191" s="15" t="s">
        <v>1635</v>
      </c>
      <c r="K191" s="15" t="s">
        <v>1636</v>
      </c>
      <c r="L191" s="16" t="s">
        <v>1632</v>
      </c>
      <c r="M191" s="15" t="s">
        <v>1637</v>
      </c>
      <c r="N191" s="25">
        <v>1300</v>
      </c>
      <c r="O191" s="30">
        <v>45473</v>
      </c>
      <c r="P191" s="30">
        <v>45626</v>
      </c>
      <c r="Q191" s="15">
        <v>1</v>
      </c>
      <c r="R191" s="25">
        <v>79.37</v>
      </c>
      <c r="S191" s="25">
        <v>45.5</v>
      </c>
      <c r="T191" s="25">
        <f t="shared" si="12"/>
        <v>3611.335</v>
      </c>
      <c r="U191" s="25">
        <v>13.65</v>
      </c>
      <c r="V191" s="25">
        <f t="shared" si="13"/>
        <v>1083.4005</v>
      </c>
      <c r="W191" s="25">
        <f t="shared" si="14"/>
        <v>2527.9345</v>
      </c>
      <c r="X191" s="15" t="s">
        <v>1340</v>
      </c>
      <c r="Y191" s="15">
        <v>57349.52</v>
      </c>
      <c r="Z191" s="80" t="s">
        <v>1419</v>
      </c>
      <c r="AA191" s="15">
        <v>11238343</v>
      </c>
      <c r="AB191" s="15"/>
    </row>
    <row r="192" s="3" customFormat="1" ht="33.75" spans="1:28">
      <c r="A192" s="65">
        <v>190</v>
      </c>
      <c r="B192" s="15" t="s">
        <v>1312</v>
      </c>
      <c r="C192" s="15" t="s">
        <v>54</v>
      </c>
      <c r="D192" s="15"/>
      <c r="E192" s="16" t="s">
        <v>1638</v>
      </c>
      <c r="F192" s="16" t="s">
        <v>1565</v>
      </c>
      <c r="G192" s="16" t="s">
        <v>1639</v>
      </c>
      <c r="H192" s="16" t="s">
        <v>1640</v>
      </c>
      <c r="I192" s="16" t="s">
        <v>1641</v>
      </c>
      <c r="J192" s="15" t="s">
        <v>1642</v>
      </c>
      <c r="K192" s="15" t="s">
        <v>1643</v>
      </c>
      <c r="L192" s="16" t="s">
        <v>1638</v>
      </c>
      <c r="M192" s="15" t="s">
        <v>1644</v>
      </c>
      <c r="N192" s="25">
        <v>1300</v>
      </c>
      <c r="O192" s="30">
        <v>45473</v>
      </c>
      <c r="P192" s="30">
        <v>45626</v>
      </c>
      <c r="Q192" s="15">
        <v>1</v>
      </c>
      <c r="R192" s="25">
        <v>343</v>
      </c>
      <c r="S192" s="25">
        <v>45.5</v>
      </c>
      <c r="T192" s="25">
        <f t="shared" si="12"/>
        <v>15606.5</v>
      </c>
      <c r="U192" s="25">
        <v>13.65</v>
      </c>
      <c r="V192" s="25">
        <f t="shared" si="13"/>
        <v>4681.95</v>
      </c>
      <c r="W192" s="25">
        <f t="shared" si="14"/>
        <v>10924.55</v>
      </c>
      <c r="X192" s="15" t="s">
        <v>1331</v>
      </c>
      <c r="Y192" s="15">
        <v>4681.95</v>
      </c>
      <c r="Z192" s="80" t="s">
        <v>1565</v>
      </c>
      <c r="AA192" s="15">
        <v>93498899</v>
      </c>
      <c r="AB192" s="15"/>
    </row>
    <row r="193" s="3" customFormat="1" ht="45" spans="1:28">
      <c r="A193" s="65">
        <v>191</v>
      </c>
      <c r="B193" s="15" t="s">
        <v>1312</v>
      </c>
      <c r="C193" s="15" t="s">
        <v>54</v>
      </c>
      <c r="D193" s="15"/>
      <c r="E193" s="16" t="s">
        <v>1645</v>
      </c>
      <c r="F193" s="16" t="s">
        <v>1646</v>
      </c>
      <c r="G193" s="16" t="s">
        <v>1647</v>
      </c>
      <c r="H193" s="16" t="s">
        <v>483</v>
      </c>
      <c r="I193" s="16" t="s">
        <v>1648</v>
      </c>
      <c r="J193" s="15" t="s">
        <v>1649</v>
      </c>
      <c r="K193" s="15" t="s">
        <v>1650</v>
      </c>
      <c r="L193" s="16" t="s">
        <v>1645</v>
      </c>
      <c r="M193" s="15" t="s">
        <v>1651</v>
      </c>
      <c r="N193" s="25">
        <v>1300</v>
      </c>
      <c r="O193" s="30">
        <v>45473</v>
      </c>
      <c r="P193" s="30">
        <v>45626</v>
      </c>
      <c r="Q193" s="15">
        <v>1</v>
      </c>
      <c r="R193" s="25">
        <v>91</v>
      </c>
      <c r="S193" s="25">
        <v>45.5</v>
      </c>
      <c r="T193" s="25">
        <f t="shared" si="12"/>
        <v>4140.5</v>
      </c>
      <c r="U193" s="25">
        <v>13.65</v>
      </c>
      <c r="V193" s="25">
        <f t="shared" si="13"/>
        <v>1242.15</v>
      </c>
      <c r="W193" s="25">
        <f t="shared" si="14"/>
        <v>2898.35</v>
      </c>
      <c r="X193" s="15" t="s">
        <v>1652</v>
      </c>
      <c r="Y193" s="15" t="s">
        <v>1653</v>
      </c>
      <c r="Z193" s="80" t="s">
        <v>1654</v>
      </c>
      <c r="AA193" s="15" t="s">
        <v>1655</v>
      </c>
      <c r="AB193" s="15"/>
    </row>
    <row r="194" s="3" customFormat="1" ht="33.75" spans="1:28">
      <c r="A194" s="65">
        <v>192</v>
      </c>
      <c r="B194" s="15" t="s">
        <v>1312</v>
      </c>
      <c r="C194" s="15" t="s">
        <v>54</v>
      </c>
      <c r="D194" s="15"/>
      <c r="E194" s="16" t="s">
        <v>1656</v>
      </c>
      <c r="F194" s="16" t="s">
        <v>1657</v>
      </c>
      <c r="G194" s="16" t="s">
        <v>1658</v>
      </c>
      <c r="H194" s="16" t="s">
        <v>1659</v>
      </c>
      <c r="I194" s="16" t="s">
        <v>1660</v>
      </c>
      <c r="J194" s="15" t="s">
        <v>1661</v>
      </c>
      <c r="K194" s="15" t="s">
        <v>1662</v>
      </c>
      <c r="L194" s="16" t="s">
        <v>1656</v>
      </c>
      <c r="M194" s="15" t="s">
        <v>1663</v>
      </c>
      <c r="N194" s="25">
        <v>1300</v>
      </c>
      <c r="O194" s="30">
        <v>45473</v>
      </c>
      <c r="P194" s="30">
        <v>45626</v>
      </c>
      <c r="Q194" s="15">
        <v>1</v>
      </c>
      <c r="R194" s="25">
        <v>72.8</v>
      </c>
      <c r="S194" s="25">
        <v>45.5</v>
      </c>
      <c r="T194" s="25">
        <f t="shared" si="12"/>
        <v>3312.4</v>
      </c>
      <c r="U194" s="25">
        <v>13.65</v>
      </c>
      <c r="V194" s="25">
        <f t="shared" si="13"/>
        <v>993.72</v>
      </c>
      <c r="W194" s="25">
        <f t="shared" si="14"/>
        <v>2318.68</v>
      </c>
      <c r="X194" s="15" t="s">
        <v>1350</v>
      </c>
      <c r="Y194" s="15">
        <v>73561.3</v>
      </c>
      <c r="Z194" s="80" t="s">
        <v>1454</v>
      </c>
      <c r="AA194" s="15">
        <v>39520369</v>
      </c>
      <c r="AB194" s="15"/>
    </row>
    <row r="195" s="3" customFormat="1" ht="33.75" spans="1:28">
      <c r="A195" s="65">
        <v>193</v>
      </c>
      <c r="B195" s="15" t="s">
        <v>1312</v>
      </c>
      <c r="C195" s="15" t="s">
        <v>54</v>
      </c>
      <c r="D195" s="15"/>
      <c r="E195" s="16" t="s">
        <v>1664</v>
      </c>
      <c r="F195" s="16" t="s">
        <v>1665</v>
      </c>
      <c r="G195" s="16" t="s">
        <v>1666</v>
      </c>
      <c r="H195" s="16" t="s">
        <v>1667</v>
      </c>
      <c r="I195" s="16" t="s">
        <v>1668</v>
      </c>
      <c r="J195" s="15" t="s">
        <v>1669</v>
      </c>
      <c r="K195" s="15" t="s">
        <v>1670</v>
      </c>
      <c r="L195" s="16" t="s">
        <v>1664</v>
      </c>
      <c r="M195" s="15" t="s">
        <v>1671</v>
      </c>
      <c r="N195" s="25">
        <v>1300</v>
      </c>
      <c r="O195" s="30">
        <v>45473</v>
      </c>
      <c r="P195" s="30">
        <v>45626</v>
      </c>
      <c r="Q195" s="15">
        <v>1</v>
      </c>
      <c r="R195" s="25">
        <v>171</v>
      </c>
      <c r="S195" s="25">
        <v>45.5</v>
      </c>
      <c r="T195" s="25">
        <f t="shared" si="12"/>
        <v>7780.5</v>
      </c>
      <c r="U195" s="25">
        <v>13.65</v>
      </c>
      <c r="V195" s="25">
        <f t="shared" si="13"/>
        <v>2334.15</v>
      </c>
      <c r="W195" s="25">
        <f t="shared" si="14"/>
        <v>5446.35</v>
      </c>
      <c r="X195" s="15" t="s">
        <v>1350</v>
      </c>
      <c r="Y195" s="15">
        <v>73561.3</v>
      </c>
      <c r="Z195" s="80" t="s">
        <v>1454</v>
      </c>
      <c r="AA195" s="15">
        <v>39520369</v>
      </c>
      <c r="AB195" s="15"/>
    </row>
    <row r="196" s="3" customFormat="1" ht="56.25" spans="1:28">
      <c r="A196" s="65">
        <v>194</v>
      </c>
      <c r="B196" s="15" t="s">
        <v>1312</v>
      </c>
      <c r="C196" s="15" t="s">
        <v>54</v>
      </c>
      <c r="D196" s="15"/>
      <c r="E196" s="16" t="s">
        <v>1672</v>
      </c>
      <c r="F196" s="16" t="s">
        <v>1673</v>
      </c>
      <c r="G196" s="16" t="s">
        <v>1674</v>
      </c>
      <c r="H196" s="16" t="s">
        <v>1675</v>
      </c>
      <c r="I196" s="16" t="s">
        <v>1668</v>
      </c>
      <c r="J196" s="15" t="s">
        <v>1676</v>
      </c>
      <c r="K196" s="15" t="s">
        <v>1677</v>
      </c>
      <c r="L196" s="16" t="s">
        <v>1672</v>
      </c>
      <c r="M196" s="15" t="s">
        <v>1678</v>
      </c>
      <c r="N196" s="25">
        <v>1300</v>
      </c>
      <c r="O196" s="30">
        <v>45473</v>
      </c>
      <c r="P196" s="30">
        <v>45626</v>
      </c>
      <c r="Q196" s="15">
        <v>1</v>
      </c>
      <c r="R196" s="25">
        <v>651</v>
      </c>
      <c r="S196" s="25">
        <v>45.5</v>
      </c>
      <c r="T196" s="25">
        <f t="shared" ref="T196:T259" si="15">S196*R196</f>
        <v>29620.5</v>
      </c>
      <c r="U196" s="25">
        <v>13.65</v>
      </c>
      <c r="V196" s="25">
        <f t="shared" ref="V196:V259" si="16">R196*U196</f>
        <v>8886.15</v>
      </c>
      <c r="W196" s="25">
        <f t="shared" ref="W196:W259" si="17">T196-V196</f>
        <v>20734.35</v>
      </c>
      <c r="X196" s="15" t="s">
        <v>1679</v>
      </c>
      <c r="Y196" s="15" t="s">
        <v>1680</v>
      </c>
      <c r="Z196" s="80" t="s">
        <v>1681</v>
      </c>
      <c r="AA196" s="15" t="s">
        <v>1682</v>
      </c>
      <c r="AB196" s="15"/>
    </row>
    <row r="197" s="3" customFormat="1" ht="33.75" spans="1:28">
      <c r="A197" s="65">
        <v>195</v>
      </c>
      <c r="B197" s="15" t="s">
        <v>1312</v>
      </c>
      <c r="C197" s="15" t="s">
        <v>54</v>
      </c>
      <c r="D197" s="15"/>
      <c r="E197" s="16" t="s">
        <v>1683</v>
      </c>
      <c r="F197" s="16" t="s">
        <v>1684</v>
      </c>
      <c r="G197" s="16" t="s">
        <v>1685</v>
      </c>
      <c r="H197" s="18" t="s">
        <v>1295</v>
      </c>
      <c r="I197" s="16" t="s">
        <v>1668</v>
      </c>
      <c r="J197" s="15" t="s">
        <v>1686</v>
      </c>
      <c r="K197" s="15" t="s">
        <v>1687</v>
      </c>
      <c r="L197" s="16" t="s">
        <v>1683</v>
      </c>
      <c r="M197" s="15" t="s">
        <v>1688</v>
      </c>
      <c r="N197" s="25">
        <v>1300</v>
      </c>
      <c r="O197" s="30">
        <v>45473</v>
      </c>
      <c r="P197" s="30">
        <v>45626</v>
      </c>
      <c r="Q197" s="15">
        <v>1</v>
      </c>
      <c r="R197" s="25">
        <v>344</v>
      </c>
      <c r="S197" s="25">
        <v>45.5</v>
      </c>
      <c r="T197" s="25">
        <f t="shared" si="15"/>
        <v>15652</v>
      </c>
      <c r="U197" s="25">
        <v>13.65</v>
      </c>
      <c r="V197" s="25">
        <f t="shared" si="16"/>
        <v>4695.6</v>
      </c>
      <c r="W197" s="25">
        <f t="shared" si="17"/>
        <v>10956.4</v>
      </c>
      <c r="X197" s="15" t="s">
        <v>1689</v>
      </c>
      <c r="Y197" s="15">
        <v>30139.2</v>
      </c>
      <c r="Z197" s="80" t="s">
        <v>1498</v>
      </c>
      <c r="AA197" s="15">
        <v>55003000</v>
      </c>
      <c r="AB197" s="15"/>
    </row>
    <row r="198" s="3" customFormat="1" ht="33.75" spans="1:28">
      <c r="A198" s="65">
        <v>196</v>
      </c>
      <c r="B198" s="15" t="s">
        <v>1312</v>
      </c>
      <c r="C198" s="15" t="s">
        <v>54</v>
      </c>
      <c r="D198" s="15"/>
      <c r="E198" s="16" t="s">
        <v>1690</v>
      </c>
      <c r="F198" s="16" t="s">
        <v>1691</v>
      </c>
      <c r="G198" s="16" t="s">
        <v>1692</v>
      </c>
      <c r="H198" s="16" t="s">
        <v>264</v>
      </c>
      <c r="I198" s="16" t="s">
        <v>1693</v>
      </c>
      <c r="J198" s="15" t="s">
        <v>1694</v>
      </c>
      <c r="K198" s="15" t="s">
        <v>1695</v>
      </c>
      <c r="L198" s="16" t="s">
        <v>1690</v>
      </c>
      <c r="M198" s="15" t="s">
        <v>1696</v>
      </c>
      <c r="N198" s="25">
        <v>1300</v>
      </c>
      <c r="O198" s="30">
        <v>45473</v>
      </c>
      <c r="P198" s="30">
        <v>45626</v>
      </c>
      <c r="Q198" s="15">
        <v>1</v>
      </c>
      <c r="R198" s="25">
        <v>66</v>
      </c>
      <c r="S198" s="25">
        <v>45.5</v>
      </c>
      <c r="T198" s="25">
        <f t="shared" si="15"/>
        <v>3003</v>
      </c>
      <c r="U198" s="25">
        <v>13.65</v>
      </c>
      <c r="V198" s="25">
        <f t="shared" si="16"/>
        <v>900.9</v>
      </c>
      <c r="W198" s="25">
        <f t="shared" si="17"/>
        <v>2102.1</v>
      </c>
      <c r="X198" s="15" t="s">
        <v>1350</v>
      </c>
      <c r="Y198" s="15">
        <v>73561.3</v>
      </c>
      <c r="Z198" s="80" t="s">
        <v>1454</v>
      </c>
      <c r="AA198" s="15">
        <v>39520369</v>
      </c>
      <c r="AB198" s="15"/>
    </row>
    <row r="199" s="3" customFormat="1" ht="33.75" spans="1:28">
      <c r="A199" s="65">
        <v>197</v>
      </c>
      <c r="B199" s="15" t="s">
        <v>1312</v>
      </c>
      <c r="C199" s="15" t="s">
        <v>54</v>
      </c>
      <c r="D199" s="15"/>
      <c r="E199" s="16" t="s">
        <v>1697</v>
      </c>
      <c r="F199" s="16" t="s">
        <v>1698</v>
      </c>
      <c r="G199" s="16" t="s">
        <v>1699</v>
      </c>
      <c r="H199" s="16" t="s">
        <v>1700</v>
      </c>
      <c r="I199" s="16" t="s">
        <v>1701</v>
      </c>
      <c r="J199" s="15" t="s">
        <v>1702</v>
      </c>
      <c r="K199" s="15" t="s">
        <v>1703</v>
      </c>
      <c r="L199" s="16" t="s">
        <v>1697</v>
      </c>
      <c r="M199" s="15" t="s">
        <v>1704</v>
      </c>
      <c r="N199" s="25">
        <v>1300</v>
      </c>
      <c r="O199" s="30">
        <v>45473</v>
      </c>
      <c r="P199" s="30">
        <v>45626</v>
      </c>
      <c r="Q199" s="15">
        <v>1</v>
      </c>
      <c r="R199" s="25">
        <v>72.3</v>
      </c>
      <c r="S199" s="25">
        <v>45.5</v>
      </c>
      <c r="T199" s="25">
        <f t="shared" si="15"/>
        <v>3289.65</v>
      </c>
      <c r="U199" s="25">
        <v>13.65</v>
      </c>
      <c r="V199" s="25">
        <f t="shared" si="16"/>
        <v>986.895</v>
      </c>
      <c r="W199" s="25">
        <f t="shared" si="17"/>
        <v>2302.755</v>
      </c>
      <c r="X199" s="15" t="s">
        <v>1350</v>
      </c>
      <c r="Y199" s="15">
        <v>73561.3</v>
      </c>
      <c r="Z199" s="80" t="s">
        <v>1454</v>
      </c>
      <c r="AA199" s="15">
        <v>39520369</v>
      </c>
      <c r="AB199" s="15"/>
    </row>
    <row r="200" s="3" customFormat="1" ht="33.75" spans="1:28">
      <c r="A200" s="65">
        <v>198</v>
      </c>
      <c r="B200" s="15" t="s">
        <v>1312</v>
      </c>
      <c r="C200" s="15" t="s">
        <v>54</v>
      </c>
      <c r="D200" s="15"/>
      <c r="E200" s="16" t="s">
        <v>1705</v>
      </c>
      <c r="F200" s="16" t="s">
        <v>1706</v>
      </c>
      <c r="G200" s="16" t="s">
        <v>1707</v>
      </c>
      <c r="H200" s="16" t="s">
        <v>525</v>
      </c>
      <c r="I200" s="16" t="s">
        <v>378</v>
      </c>
      <c r="J200" s="15" t="s">
        <v>1708</v>
      </c>
      <c r="K200" s="15" t="s">
        <v>1709</v>
      </c>
      <c r="L200" s="16" t="s">
        <v>1705</v>
      </c>
      <c r="M200" s="15" t="s">
        <v>1710</v>
      </c>
      <c r="N200" s="25">
        <v>1300</v>
      </c>
      <c r="O200" s="30">
        <v>45473</v>
      </c>
      <c r="P200" s="30">
        <v>45626</v>
      </c>
      <c r="Q200" s="15">
        <v>1</v>
      </c>
      <c r="R200" s="25">
        <v>312.12</v>
      </c>
      <c r="S200" s="25">
        <v>45.5</v>
      </c>
      <c r="T200" s="25">
        <f t="shared" si="15"/>
        <v>14201.46</v>
      </c>
      <c r="U200" s="25">
        <v>13.65</v>
      </c>
      <c r="V200" s="25">
        <f t="shared" si="16"/>
        <v>4260.438</v>
      </c>
      <c r="W200" s="25">
        <f t="shared" si="17"/>
        <v>9941.022</v>
      </c>
      <c r="X200" s="15" t="s">
        <v>1463</v>
      </c>
      <c r="Y200" s="15">
        <v>37638.55</v>
      </c>
      <c r="Z200" s="80" t="s">
        <v>1464</v>
      </c>
      <c r="AA200" s="15">
        <v>83235361</v>
      </c>
      <c r="AB200" s="15"/>
    </row>
    <row r="201" s="3" customFormat="1" ht="33.75" spans="1:28">
      <c r="A201" s="65">
        <v>199</v>
      </c>
      <c r="B201" s="15" t="s">
        <v>1312</v>
      </c>
      <c r="C201" s="15" t="s">
        <v>54</v>
      </c>
      <c r="D201" s="15"/>
      <c r="E201" s="16" t="s">
        <v>1711</v>
      </c>
      <c r="F201" s="16" t="s">
        <v>1712</v>
      </c>
      <c r="G201" s="16" t="s">
        <v>1713</v>
      </c>
      <c r="H201" s="16" t="s">
        <v>907</v>
      </c>
      <c r="I201" s="16" t="s">
        <v>1059</v>
      </c>
      <c r="J201" s="15" t="s">
        <v>1714</v>
      </c>
      <c r="K201" s="15" t="s">
        <v>1715</v>
      </c>
      <c r="L201" s="16" t="s">
        <v>1711</v>
      </c>
      <c r="M201" s="15" t="s">
        <v>1716</v>
      </c>
      <c r="N201" s="25">
        <v>1300</v>
      </c>
      <c r="O201" s="30">
        <v>45473</v>
      </c>
      <c r="P201" s="30">
        <v>45626</v>
      </c>
      <c r="Q201" s="15">
        <v>1</v>
      </c>
      <c r="R201" s="25">
        <v>1164.1</v>
      </c>
      <c r="S201" s="25">
        <v>45.5</v>
      </c>
      <c r="T201" s="25">
        <f t="shared" si="15"/>
        <v>52966.55</v>
      </c>
      <c r="U201" s="25">
        <v>13.65</v>
      </c>
      <c r="V201" s="25">
        <f t="shared" si="16"/>
        <v>15889.965</v>
      </c>
      <c r="W201" s="25">
        <f t="shared" si="17"/>
        <v>37076.585</v>
      </c>
      <c r="X201" s="15" t="s">
        <v>1463</v>
      </c>
      <c r="Y201" s="15">
        <v>37638.55</v>
      </c>
      <c r="Z201" s="80" t="s">
        <v>1464</v>
      </c>
      <c r="AA201" s="15">
        <v>83235361</v>
      </c>
      <c r="AB201" s="15"/>
    </row>
    <row r="202" s="3" customFormat="1" ht="67.5" spans="1:28">
      <c r="A202" s="65">
        <v>200</v>
      </c>
      <c r="B202" s="15" t="s">
        <v>1312</v>
      </c>
      <c r="C202" s="15" t="s">
        <v>54</v>
      </c>
      <c r="D202" s="15"/>
      <c r="E202" s="16" t="s">
        <v>1717</v>
      </c>
      <c r="F202" s="16" t="s">
        <v>625</v>
      </c>
      <c r="G202" s="16" t="s">
        <v>1718</v>
      </c>
      <c r="H202" s="16" t="s">
        <v>627</v>
      </c>
      <c r="I202" s="16" t="s">
        <v>628</v>
      </c>
      <c r="J202" s="15" t="s">
        <v>1719</v>
      </c>
      <c r="K202" s="15" t="s">
        <v>1720</v>
      </c>
      <c r="L202" s="16" t="s">
        <v>1717</v>
      </c>
      <c r="M202" s="15" t="s">
        <v>1721</v>
      </c>
      <c r="N202" s="25">
        <v>1300</v>
      </c>
      <c r="O202" s="30">
        <v>45473</v>
      </c>
      <c r="P202" s="30">
        <v>45626</v>
      </c>
      <c r="Q202" s="15">
        <v>1</v>
      </c>
      <c r="R202" s="25">
        <v>844.89</v>
      </c>
      <c r="S202" s="25">
        <v>45.5</v>
      </c>
      <c r="T202" s="25">
        <f t="shared" si="15"/>
        <v>38442.495</v>
      </c>
      <c r="U202" s="25">
        <v>13.65</v>
      </c>
      <c r="V202" s="25">
        <f t="shared" si="16"/>
        <v>11532.7485</v>
      </c>
      <c r="W202" s="25">
        <f t="shared" si="17"/>
        <v>26909.7465</v>
      </c>
      <c r="X202" s="15" t="s">
        <v>1722</v>
      </c>
      <c r="Y202" s="15" t="s">
        <v>1723</v>
      </c>
      <c r="Z202" s="80" t="s">
        <v>1724</v>
      </c>
      <c r="AA202" s="15" t="s">
        <v>1725</v>
      </c>
      <c r="AB202" s="15"/>
    </row>
    <row r="203" s="3" customFormat="1" ht="78.75" spans="1:28">
      <c r="A203" s="65">
        <v>201</v>
      </c>
      <c r="B203" s="15" t="s">
        <v>1312</v>
      </c>
      <c r="C203" s="15" t="s">
        <v>54</v>
      </c>
      <c r="D203" s="15"/>
      <c r="E203" s="16" t="s">
        <v>1726</v>
      </c>
      <c r="F203" s="16" t="s">
        <v>400</v>
      </c>
      <c r="G203" s="16" t="s">
        <v>1727</v>
      </c>
      <c r="H203" s="16" t="s">
        <v>402</v>
      </c>
      <c r="I203" s="16" t="s">
        <v>403</v>
      </c>
      <c r="J203" s="15" t="s">
        <v>1728</v>
      </c>
      <c r="K203" s="15" t="s">
        <v>1729</v>
      </c>
      <c r="L203" s="16" t="s">
        <v>1726</v>
      </c>
      <c r="M203" s="15" t="s">
        <v>1730</v>
      </c>
      <c r="N203" s="25">
        <v>1300</v>
      </c>
      <c r="O203" s="30">
        <v>45473</v>
      </c>
      <c r="P203" s="30">
        <v>45626</v>
      </c>
      <c r="Q203" s="15">
        <v>1</v>
      </c>
      <c r="R203" s="25">
        <v>1150.26</v>
      </c>
      <c r="S203" s="25">
        <v>45.5</v>
      </c>
      <c r="T203" s="25">
        <f t="shared" si="15"/>
        <v>52336.83</v>
      </c>
      <c r="U203" s="25">
        <v>13.65</v>
      </c>
      <c r="V203" s="25">
        <f t="shared" si="16"/>
        <v>15701.049</v>
      </c>
      <c r="W203" s="25">
        <f t="shared" si="17"/>
        <v>36635.781</v>
      </c>
      <c r="X203" s="15" t="s">
        <v>1731</v>
      </c>
      <c r="Y203" s="15" t="s">
        <v>1732</v>
      </c>
      <c r="Z203" s="80" t="s">
        <v>1733</v>
      </c>
      <c r="AA203" s="15" t="s">
        <v>1734</v>
      </c>
      <c r="AB203" s="15"/>
    </row>
    <row r="204" s="3" customFormat="1" ht="33.75" spans="1:28">
      <c r="A204" s="65">
        <v>202</v>
      </c>
      <c r="B204" s="15" t="s">
        <v>1312</v>
      </c>
      <c r="C204" s="15" t="s">
        <v>54</v>
      </c>
      <c r="D204" s="15"/>
      <c r="E204" s="16" t="s">
        <v>1735</v>
      </c>
      <c r="F204" s="16" t="s">
        <v>523</v>
      </c>
      <c r="G204" s="16" t="s">
        <v>1736</v>
      </c>
      <c r="H204" s="16" t="s">
        <v>525</v>
      </c>
      <c r="I204" s="16" t="s">
        <v>1737</v>
      </c>
      <c r="J204" s="15" t="s">
        <v>1738</v>
      </c>
      <c r="K204" s="15" t="s">
        <v>1739</v>
      </c>
      <c r="L204" s="16" t="s">
        <v>1735</v>
      </c>
      <c r="M204" s="15" t="s">
        <v>1740</v>
      </c>
      <c r="N204" s="25">
        <v>1300</v>
      </c>
      <c r="O204" s="30">
        <v>45473</v>
      </c>
      <c r="P204" s="30">
        <v>45626</v>
      </c>
      <c r="Q204" s="15">
        <v>1</v>
      </c>
      <c r="R204" s="25">
        <v>626.44</v>
      </c>
      <c r="S204" s="25">
        <v>45.5</v>
      </c>
      <c r="T204" s="25">
        <f t="shared" si="15"/>
        <v>28503.02</v>
      </c>
      <c r="U204" s="25">
        <v>13.65</v>
      </c>
      <c r="V204" s="25">
        <f t="shared" si="16"/>
        <v>8550.906</v>
      </c>
      <c r="W204" s="25">
        <f t="shared" si="17"/>
        <v>19952.114</v>
      </c>
      <c r="X204" s="15" t="s">
        <v>1340</v>
      </c>
      <c r="Y204" s="15">
        <v>48605</v>
      </c>
      <c r="Z204" s="80" t="s">
        <v>1507</v>
      </c>
      <c r="AA204" s="15">
        <v>38029912</v>
      </c>
      <c r="AB204" s="15"/>
    </row>
    <row r="205" s="3" customFormat="1" ht="33.75" spans="1:28">
      <c r="A205" s="65">
        <v>203</v>
      </c>
      <c r="B205" s="15" t="s">
        <v>1312</v>
      </c>
      <c r="C205" s="15" t="s">
        <v>54</v>
      </c>
      <c r="D205" s="15"/>
      <c r="E205" s="16" t="s">
        <v>1741</v>
      </c>
      <c r="F205" s="16" t="s">
        <v>1742</v>
      </c>
      <c r="G205" s="16" t="s">
        <v>1743</v>
      </c>
      <c r="H205" s="16" t="s">
        <v>228</v>
      </c>
      <c r="I205" s="16" t="s">
        <v>1744</v>
      </c>
      <c r="J205" s="15" t="s">
        <v>1745</v>
      </c>
      <c r="K205" s="15" t="s">
        <v>1746</v>
      </c>
      <c r="L205" s="16" t="s">
        <v>1741</v>
      </c>
      <c r="M205" s="15" t="s">
        <v>1747</v>
      </c>
      <c r="N205" s="25">
        <v>1300</v>
      </c>
      <c r="O205" s="30">
        <v>45473</v>
      </c>
      <c r="P205" s="30">
        <v>45626</v>
      </c>
      <c r="Q205" s="15">
        <v>1</v>
      </c>
      <c r="R205" s="25">
        <v>737.05</v>
      </c>
      <c r="S205" s="25">
        <v>45.5</v>
      </c>
      <c r="T205" s="25">
        <f t="shared" si="15"/>
        <v>33535.775</v>
      </c>
      <c r="U205" s="25">
        <v>13.65</v>
      </c>
      <c r="V205" s="25">
        <f t="shared" si="16"/>
        <v>10060.7325</v>
      </c>
      <c r="W205" s="25">
        <f t="shared" si="17"/>
        <v>23475.0425</v>
      </c>
      <c r="X205" s="87" t="s">
        <v>1340</v>
      </c>
      <c r="Y205" s="25">
        <v>48605</v>
      </c>
      <c r="Z205" s="53" t="s">
        <v>1507</v>
      </c>
      <c r="AA205" s="15">
        <v>38029912</v>
      </c>
      <c r="AB205" s="15"/>
    </row>
    <row r="206" s="3" customFormat="1" ht="33.75" spans="1:28">
      <c r="A206" s="65">
        <v>204</v>
      </c>
      <c r="B206" s="15" t="s">
        <v>1312</v>
      </c>
      <c r="C206" s="15" t="s">
        <v>54</v>
      </c>
      <c r="D206" s="15"/>
      <c r="E206" s="16" t="s">
        <v>1748</v>
      </c>
      <c r="F206" s="16" t="s">
        <v>1749</v>
      </c>
      <c r="G206" s="16" t="s">
        <v>1750</v>
      </c>
      <c r="H206" s="16" t="s">
        <v>1751</v>
      </c>
      <c r="I206" s="16" t="s">
        <v>1752</v>
      </c>
      <c r="J206" s="15" t="s">
        <v>1753</v>
      </c>
      <c r="K206" s="15" t="s">
        <v>1754</v>
      </c>
      <c r="L206" s="16" t="s">
        <v>1748</v>
      </c>
      <c r="M206" s="15" t="s">
        <v>1755</v>
      </c>
      <c r="N206" s="25">
        <v>1300</v>
      </c>
      <c r="O206" s="30">
        <v>45473</v>
      </c>
      <c r="P206" s="30">
        <v>45626</v>
      </c>
      <c r="Q206" s="15">
        <v>1</v>
      </c>
      <c r="R206" s="25">
        <v>150</v>
      </c>
      <c r="S206" s="25">
        <v>45.5</v>
      </c>
      <c r="T206" s="25">
        <f t="shared" si="15"/>
        <v>6825</v>
      </c>
      <c r="U206" s="25">
        <v>13.65</v>
      </c>
      <c r="V206" s="25">
        <f t="shared" si="16"/>
        <v>2047.5</v>
      </c>
      <c r="W206" s="25">
        <f t="shared" si="17"/>
        <v>4777.5</v>
      </c>
      <c r="X206" s="15" t="s">
        <v>1331</v>
      </c>
      <c r="Y206" s="15">
        <v>2047.5</v>
      </c>
      <c r="Z206" s="80" t="s">
        <v>1749</v>
      </c>
      <c r="AA206" s="15">
        <v>44320327</v>
      </c>
      <c r="AB206" s="15"/>
    </row>
    <row r="207" s="3" customFormat="1" ht="33.75" spans="1:28">
      <c r="A207" s="65">
        <v>205</v>
      </c>
      <c r="B207" s="15" t="s">
        <v>1312</v>
      </c>
      <c r="C207" s="15" t="s">
        <v>54</v>
      </c>
      <c r="D207" s="15"/>
      <c r="E207" s="16" t="s">
        <v>1756</v>
      </c>
      <c r="F207" s="16" t="s">
        <v>1757</v>
      </c>
      <c r="G207" s="16" t="s">
        <v>1758</v>
      </c>
      <c r="H207" s="16" t="s">
        <v>1759</v>
      </c>
      <c r="I207" s="16" t="s">
        <v>1760</v>
      </c>
      <c r="J207" s="15" t="s">
        <v>1761</v>
      </c>
      <c r="K207" s="15" t="s">
        <v>1762</v>
      </c>
      <c r="L207" s="16" t="s">
        <v>1756</v>
      </c>
      <c r="M207" s="15" t="s">
        <v>1763</v>
      </c>
      <c r="N207" s="25">
        <v>1300</v>
      </c>
      <c r="O207" s="30">
        <v>45473</v>
      </c>
      <c r="P207" s="30">
        <v>45626</v>
      </c>
      <c r="Q207" s="15">
        <v>1</v>
      </c>
      <c r="R207" s="25">
        <v>338</v>
      </c>
      <c r="S207" s="25">
        <v>45.5</v>
      </c>
      <c r="T207" s="25">
        <f t="shared" si="15"/>
        <v>15379</v>
      </c>
      <c r="U207" s="25">
        <v>13.65</v>
      </c>
      <c r="V207" s="25">
        <f t="shared" si="16"/>
        <v>4613.7</v>
      </c>
      <c r="W207" s="25">
        <f t="shared" si="17"/>
        <v>10765.3</v>
      </c>
      <c r="X207" s="15" t="s">
        <v>1624</v>
      </c>
      <c r="Y207" s="15">
        <v>4750.2</v>
      </c>
      <c r="Z207" s="80" t="s">
        <v>1757</v>
      </c>
      <c r="AA207" s="15">
        <v>74406301</v>
      </c>
      <c r="AB207" s="15"/>
    </row>
    <row r="208" s="3" customFormat="1" ht="33.75" spans="1:28">
      <c r="A208" s="65">
        <v>206</v>
      </c>
      <c r="B208" s="15" t="s">
        <v>1312</v>
      </c>
      <c r="C208" s="15" t="s">
        <v>54</v>
      </c>
      <c r="D208" s="15"/>
      <c r="E208" s="16" t="s">
        <v>1764</v>
      </c>
      <c r="F208" s="16" t="s">
        <v>1765</v>
      </c>
      <c r="G208" s="16" t="s">
        <v>1766</v>
      </c>
      <c r="H208" s="16" t="s">
        <v>1767</v>
      </c>
      <c r="I208" s="16" t="s">
        <v>1768</v>
      </c>
      <c r="J208" s="15" t="s">
        <v>1769</v>
      </c>
      <c r="K208" s="15" t="s">
        <v>1770</v>
      </c>
      <c r="L208" s="16" t="s">
        <v>1764</v>
      </c>
      <c r="M208" s="15" t="s">
        <v>1771</v>
      </c>
      <c r="N208" s="25">
        <v>1300</v>
      </c>
      <c r="O208" s="30">
        <v>45473</v>
      </c>
      <c r="P208" s="30">
        <v>45626</v>
      </c>
      <c r="Q208" s="15">
        <v>1</v>
      </c>
      <c r="R208" s="25">
        <v>145</v>
      </c>
      <c r="S208" s="25">
        <v>45.5</v>
      </c>
      <c r="T208" s="25">
        <f t="shared" si="15"/>
        <v>6597.5</v>
      </c>
      <c r="U208" s="25">
        <v>13.65</v>
      </c>
      <c r="V208" s="25">
        <f t="shared" si="16"/>
        <v>1979.25</v>
      </c>
      <c r="W208" s="25">
        <f t="shared" si="17"/>
        <v>4618.25</v>
      </c>
      <c r="X208" s="15" t="s">
        <v>1331</v>
      </c>
      <c r="Y208" s="15">
        <v>1979.25</v>
      </c>
      <c r="Z208" s="80" t="s">
        <v>1772</v>
      </c>
      <c r="AA208" s="15">
        <v>98320326</v>
      </c>
      <c r="AB208" s="15"/>
    </row>
    <row r="209" s="3" customFormat="1" ht="33.75" spans="1:28">
      <c r="A209" s="65">
        <v>207</v>
      </c>
      <c r="B209" s="15" t="s">
        <v>1312</v>
      </c>
      <c r="C209" s="15" t="s">
        <v>54</v>
      </c>
      <c r="D209" s="15"/>
      <c r="E209" s="16" t="s">
        <v>1773</v>
      </c>
      <c r="F209" s="16" t="s">
        <v>1774</v>
      </c>
      <c r="G209" s="16" t="s">
        <v>1775</v>
      </c>
      <c r="H209" s="16" t="s">
        <v>1776</v>
      </c>
      <c r="I209" s="16" t="s">
        <v>1777</v>
      </c>
      <c r="J209" s="15" t="s">
        <v>1778</v>
      </c>
      <c r="K209" s="15" t="s">
        <v>1779</v>
      </c>
      <c r="L209" s="16" t="s">
        <v>1773</v>
      </c>
      <c r="M209" s="15" t="s">
        <v>1780</v>
      </c>
      <c r="N209" s="25">
        <v>1300</v>
      </c>
      <c r="O209" s="30">
        <v>45473</v>
      </c>
      <c r="P209" s="30">
        <v>45626</v>
      </c>
      <c r="Q209" s="15">
        <v>1</v>
      </c>
      <c r="R209" s="25">
        <v>570</v>
      </c>
      <c r="S209" s="25">
        <v>45.5</v>
      </c>
      <c r="T209" s="25">
        <f t="shared" si="15"/>
        <v>25935</v>
      </c>
      <c r="U209" s="25">
        <v>13.65</v>
      </c>
      <c r="V209" s="25">
        <f t="shared" si="16"/>
        <v>7780.5</v>
      </c>
      <c r="W209" s="25">
        <f t="shared" si="17"/>
        <v>18154.5</v>
      </c>
      <c r="X209" s="15" t="s">
        <v>1781</v>
      </c>
      <c r="Y209" s="15">
        <v>7780.5</v>
      </c>
      <c r="Z209" s="80" t="s">
        <v>1782</v>
      </c>
      <c r="AA209" s="187" t="s">
        <v>1783</v>
      </c>
      <c r="AB209" s="15"/>
    </row>
    <row r="210" s="3" customFormat="1" ht="33.75" spans="1:28">
      <c r="A210" s="65">
        <v>208</v>
      </c>
      <c r="B210" s="15" t="s">
        <v>1312</v>
      </c>
      <c r="C210" s="15" t="s">
        <v>54</v>
      </c>
      <c r="D210" s="15"/>
      <c r="E210" s="16" t="s">
        <v>1784</v>
      </c>
      <c r="F210" s="16" t="s">
        <v>1785</v>
      </c>
      <c r="G210" s="16" t="s">
        <v>1786</v>
      </c>
      <c r="H210" s="16" t="s">
        <v>1787</v>
      </c>
      <c r="I210" s="16" t="s">
        <v>163</v>
      </c>
      <c r="J210" s="15" t="s">
        <v>1788</v>
      </c>
      <c r="K210" s="15" t="s">
        <v>1789</v>
      </c>
      <c r="L210" s="16" t="s">
        <v>1784</v>
      </c>
      <c r="M210" s="15" t="s">
        <v>1790</v>
      </c>
      <c r="N210" s="25">
        <v>1300</v>
      </c>
      <c r="O210" s="30">
        <v>45473</v>
      </c>
      <c r="P210" s="30">
        <v>45626</v>
      </c>
      <c r="Q210" s="15">
        <v>1</v>
      </c>
      <c r="R210" s="25">
        <v>430</v>
      </c>
      <c r="S210" s="25">
        <v>45.5</v>
      </c>
      <c r="T210" s="25">
        <f t="shared" si="15"/>
        <v>19565</v>
      </c>
      <c r="U210" s="25">
        <v>13.65</v>
      </c>
      <c r="V210" s="25">
        <f t="shared" si="16"/>
        <v>5869.5</v>
      </c>
      <c r="W210" s="25">
        <f t="shared" si="17"/>
        <v>13695.5</v>
      </c>
      <c r="X210" s="15" t="s">
        <v>1781</v>
      </c>
      <c r="Y210" s="15">
        <v>5869.5</v>
      </c>
      <c r="Z210" s="80" t="s">
        <v>1785</v>
      </c>
      <c r="AA210" s="15">
        <v>42480779</v>
      </c>
      <c r="AB210" s="15"/>
    </row>
    <row r="211" s="3" customFormat="1" ht="45" spans="1:28">
      <c r="A211" s="65">
        <v>209</v>
      </c>
      <c r="B211" s="15" t="s">
        <v>1312</v>
      </c>
      <c r="C211" s="15" t="s">
        <v>54</v>
      </c>
      <c r="D211" s="15"/>
      <c r="E211" s="16" t="s">
        <v>1791</v>
      </c>
      <c r="F211" s="16" t="s">
        <v>1158</v>
      </c>
      <c r="G211" s="16" t="s">
        <v>1792</v>
      </c>
      <c r="H211" s="16" t="s">
        <v>1160</v>
      </c>
      <c r="I211" s="16" t="s">
        <v>1793</v>
      </c>
      <c r="J211" s="15" t="s">
        <v>1794</v>
      </c>
      <c r="K211" s="15" t="s">
        <v>1795</v>
      </c>
      <c r="L211" s="16" t="s">
        <v>1791</v>
      </c>
      <c r="M211" s="15" t="s">
        <v>1796</v>
      </c>
      <c r="N211" s="25">
        <v>1300</v>
      </c>
      <c r="O211" s="30">
        <v>45473</v>
      </c>
      <c r="P211" s="30">
        <v>45626</v>
      </c>
      <c r="Q211" s="15">
        <v>1</v>
      </c>
      <c r="R211" s="25">
        <v>502</v>
      </c>
      <c r="S211" s="25">
        <v>45.5</v>
      </c>
      <c r="T211" s="25">
        <f t="shared" si="15"/>
        <v>22841</v>
      </c>
      <c r="U211" s="25">
        <v>13.65</v>
      </c>
      <c r="V211" s="25">
        <f t="shared" si="16"/>
        <v>6852.3</v>
      </c>
      <c r="W211" s="25">
        <f t="shared" si="17"/>
        <v>15988.7</v>
      </c>
      <c r="X211" s="15" t="s">
        <v>1797</v>
      </c>
      <c r="Y211" s="15" t="s">
        <v>1798</v>
      </c>
      <c r="Z211" s="103" t="s">
        <v>1799</v>
      </c>
      <c r="AA211" s="15" t="s">
        <v>1800</v>
      </c>
      <c r="AB211" s="15"/>
    </row>
    <row r="212" s="3" customFormat="1" ht="33.75" spans="1:28">
      <c r="A212" s="65">
        <v>210</v>
      </c>
      <c r="B212" s="15" t="s">
        <v>1312</v>
      </c>
      <c r="C212" s="15" t="s">
        <v>54</v>
      </c>
      <c r="D212" s="15"/>
      <c r="E212" s="16" t="s">
        <v>1801</v>
      </c>
      <c r="F212" s="16" t="s">
        <v>1802</v>
      </c>
      <c r="G212" s="16" t="s">
        <v>1803</v>
      </c>
      <c r="H212" s="16" t="s">
        <v>1804</v>
      </c>
      <c r="I212" s="16" t="s">
        <v>1805</v>
      </c>
      <c r="J212" s="15" t="s">
        <v>1806</v>
      </c>
      <c r="K212" s="15" t="s">
        <v>1807</v>
      </c>
      <c r="L212" s="16" t="s">
        <v>1801</v>
      </c>
      <c r="M212" s="15" t="s">
        <v>1808</v>
      </c>
      <c r="N212" s="25">
        <v>1300</v>
      </c>
      <c r="O212" s="30">
        <v>45473</v>
      </c>
      <c r="P212" s="30">
        <v>45626</v>
      </c>
      <c r="Q212" s="15">
        <v>1</v>
      </c>
      <c r="R212" s="25">
        <v>274</v>
      </c>
      <c r="S212" s="25">
        <v>45.5</v>
      </c>
      <c r="T212" s="25">
        <f t="shared" si="15"/>
        <v>12467</v>
      </c>
      <c r="U212" s="25">
        <v>13.65</v>
      </c>
      <c r="V212" s="25">
        <f t="shared" si="16"/>
        <v>3740.1</v>
      </c>
      <c r="W212" s="25">
        <f t="shared" si="17"/>
        <v>8726.9</v>
      </c>
      <c r="X212" s="15" t="s">
        <v>1497</v>
      </c>
      <c r="Y212" s="15">
        <v>37073.4</v>
      </c>
      <c r="Z212" s="80" t="s">
        <v>1372</v>
      </c>
      <c r="AA212" s="15">
        <v>15847965</v>
      </c>
      <c r="AB212" s="15"/>
    </row>
    <row r="213" s="3" customFormat="1" ht="45" spans="1:28">
      <c r="A213" s="65">
        <v>211</v>
      </c>
      <c r="B213" s="15" t="s">
        <v>1312</v>
      </c>
      <c r="C213" s="15" t="s">
        <v>54</v>
      </c>
      <c r="D213" s="15"/>
      <c r="E213" s="16" t="s">
        <v>1809</v>
      </c>
      <c r="F213" s="16" t="s">
        <v>1810</v>
      </c>
      <c r="G213" s="16" t="s">
        <v>1811</v>
      </c>
      <c r="H213" s="16" t="s">
        <v>130</v>
      </c>
      <c r="I213" s="16" t="s">
        <v>163</v>
      </c>
      <c r="J213" s="15" t="s">
        <v>1812</v>
      </c>
      <c r="K213" s="15" t="s">
        <v>1813</v>
      </c>
      <c r="L213" s="16" t="s">
        <v>1809</v>
      </c>
      <c r="M213" s="15" t="s">
        <v>1814</v>
      </c>
      <c r="N213" s="25">
        <v>1300</v>
      </c>
      <c r="O213" s="30">
        <v>45473</v>
      </c>
      <c r="P213" s="30">
        <v>45626</v>
      </c>
      <c r="Q213" s="15">
        <v>1</v>
      </c>
      <c r="R213" s="25">
        <v>500.5</v>
      </c>
      <c r="S213" s="25">
        <v>45.5</v>
      </c>
      <c r="T213" s="25">
        <f t="shared" si="15"/>
        <v>22772.75</v>
      </c>
      <c r="U213" s="25">
        <v>13.65</v>
      </c>
      <c r="V213" s="25">
        <f t="shared" si="16"/>
        <v>6831.825</v>
      </c>
      <c r="W213" s="25">
        <f t="shared" si="17"/>
        <v>15940.925</v>
      </c>
      <c r="X213" s="15" t="s">
        <v>1815</v>
      </c>
      <c r="Y213" s="15" t="s">
        <v>1816</v>
      </c>
      <c r="Z213" s="80" t="s">
        <v>1817</v>
      </c>
      <c r="AA213" s="15" t="s">
        <v>1818</v>
      </c>
      <c r="AB213" s="15"/>
    </row>
    <row r="214" s="3" customFormat="1" ht="56.25" spans="1:28">
      <c r="A214" s="65">
        <v>212</v>
      </c>
      <c r="B214" s="15" t="s">
        <v>1312</v>
      </c>
      <c r="C214" s="15" t="s">
        <v>54</v>
      </c>
      <c r="D214" s="15"/>
      <c r="E214" s="16" t="s">
        <v>1819</v>
      </c>
      <c r="F214" s="16" t="s">
        <v>1820</v>
      </c>
      <c r="G214" s="16" t="s">
        <v>1821</v>
      </c>
      <c r="H214" s="16" t="s">
        <v>1822</v>
      </c>
      <c r="I214" s="16" t="s">
        <v>1823</v>
      </c>
      <c r="J214" s="15" t="s">
        <v>1824</v>
      </c>
      <c r="K214" s="15" t="s">
        <v>1825</v>
      </c>
      <c r="L214" s="16" t="s">
        <v>1819</v>
      </c>
      <c r="M214" s="15" t="s">
        <v>1826</v>
      </c>
      <c r="N214" s="25">
        <v>1300</v>
      </c>
      <c r="O214" s="30">
        <v>45473</v>
      </c>
      <c r="P214" s="30">
        <v>45626</v>
      </c>
      <c r="Q214" s="15">
        <v>1</v>
      </c>
      <c r="R214" s="25">
        <v>1004</v>
      </c>
      <c r="S214" s="25">
        <v>45.5</v>
      </c>
      <c r="T214" s="25">
        <f t="shared" si="15"/>
        <v>45682</v>
      </c>
      <c r="U214" s="25">
        <v>13.65</v>
      </c>
      <c r="V214" s="25">
        <f t="shared" si="16"/>
        <v>13704.6</v>
      </c>
      <c r="W214" s="25">
        <f t="shared" si="17"/>
        <v>31977.4</v>
      </c>
      <c r="X214" s="15" t="s">
        <v>1827</v>
      </c>
      <c r="Y214" s="15" t="s">
        <v>1828</v>
      </c>
      <c r="Z214" s="80" t="s">
        <v>1829</v>
      </c>
      <c r="AA214" s="15" t="s">
        <v>1830</v>
      </c>
      <c r="AB214" s="15"/>
    </row>
    <row r="215" s="3" customFormat="1" ht="33.75" spans="1:28">
      <c r="A215" s="65">
        <v>213</v>
      </c>
      <c r="B215" s="15" t="s">
        <v>1312</v>
      </c>
      <c r="C215" s="15" t="s">
        <v>54</v>
      </c>
      <c r="D215" s="15"/>
      <c r="E215" s="16" t="s">
        <v>1831</v>
      </c>
      <c r="F215" s="16" t="s">
        <v>1832</v>
      </c>
      <c r="G215" s="16" t="s">
        <v>1833</v>
      </c>
      <c r="H215" s="16" t="s">
        <v>525</v>
      </c>
      <c r="I215" s="16" t="s">
        <v>1834</v>
      </c>
      <c r="J215" s="15" t="s">
        <v>1835</v>
      </c>
      <c r="K215" s="15" t="s">
        <v>1836</v>
      </c>
      <c r="L215" s="16" t="s">
        <v>1831</v>
      </c>
      <c r="M215" s="15" t="s">
        <v>1837</v>
      </c>
      <c r="N215" s="25">
        <v>1300</v>
      </c>
      <c r="O215" s="30">
        <v>45473</v>
      </c>
      <c r="P215" s="30">
        <v>45626</v>
      </c>
      <c r="Q215" s="15">
        <v>1</v>
      </c>
      <c r="R215" s="25">
        <v>553.54</v>
      </c>
      <c r="S215" s="25">
        <v>45.5</v>
      </c>
      <c r="T215" s="25">
        <f t="shared" si="15"/>
        <v>25186.07</v>
      </c>
      <c r="U215" s="25">
        <v>13.65</v>
      </c>
      <c r="V215" s="25">
        <f t="shared" si="16"/>
        <v>7555.821</v>
      </c>
      <c r="W215" s="25">
        <f t="shared" si="17"/>
        <v>17630.249</v>
      </c>
      <c r="X215" s="15" t="s">
        <v>1331</v>
      </c>
      <c r="Y215" s="15">
        <v>7555.82</v>
      </c>
      <c r="Z215" s="80" t="s">
        <v>1832</v>
      </c>
      <c r="AA215" s="15">
        <v>65196330</v>
      </c>
      <c r="AB215" s="15"/>
    </row>
    <row r="216" s="3" customFormat="1" ht="33.75" spans="1:28">
      <c r="A216" s="65">
        <v>214</v>
      </c>
      <c r="B216" s="15" t="s">
        <v>1312</v>
      </c>
      <c r="C216" s="15" t="s">
        <v>54</v>
      </c>
      <c r="D216" s="15"/>
      <c r="E216" s="16" t="s">
        <v>1838</v>
      </c>
      <c r="F216" s="16" t="s">
        <v>1839</v>
      </c>
      <c r="G216" s="16" t="s">
        <v>1840</v>
      </c>
      <c r="H216" s="16" t="s">
        <v>1841</v>
      </c>
      <c r="I216" s="16" t="s">
        <v>353</v>
      </c>
      <c r="J216" s="15" t="s">
        <v>1842</v>
      </c>
      <c r="K216" s="15" t="s">
        <v>1843</v>
      </c>
      <c r="L216" s="16" t="s">
        <v>1838</v>
      </c>
      <c r="M216" s="15" t="s">
        <v>1844</v>
      </c>
      <c r="N216" s="25">
        <v>1300</v>
      </c>
      <c r="O216" s="30">
        <v>45473</v>
      </c>
      <c r="P216" s="30">
        <v>45626</v>
      </c>
      <c r="Q216" s="15">
        <v>1</v>
      </c>
      <c r="R216" s="25">
        <v>148.53</v>
      </c>
      <c r="S216" s="25">
        <v>45.5</v>
      </c>
      <c r="T216" s="25">
        <f t="shared" si="15"/>
        <v>6758.115</v>
      </c>
      <c r="U216" s="25">
        <v>13.65</v>
      </c>
      <c r="V216" s="25">
        <f t="shared" si="16"/>
        <v>2027.4345</v>
      </c>
      <c r="W216" s="25">
        <f t="shared" si="17"/>
        <v>4730.6805</v>
      </c>
      <c r="X216" s="15" t="s">
        <v>1845</v>
      </c>
      <c r="Y216" s="15" t="s">
        <v>1846</v>
      </c>
      <c r="Z216" s="80" t="s">
        <v>1839</v>
      </c>
      <c r="AA216" s="15" t="s">
        <v>1847</v>
      </c>
      <c r="AB216" s="15"/>
    </row>
    <row r="217" s="3" customFormat="1" ht="33.75" spans="1:28">
      <c r="A217" s="65">
        <v>215</v>
      </c>
      <c r="B217" s="15" t="s">
        <v>1312</v>
      </c>
      <c r="C217" s="15" t="s">
        <v>54</v>
      </c>
      <c r="D217" s="15"/>
      <c r="E217" s="16" t="s">
        <v>1848</v>
      </c>
      <c r="F217" s="16" t="s">
        <v>1849</v>
      </c>
      <c r="G217" s="16" t="s">
        <v>1850</v>
      </c>
      <c r="H217" s="16" t="s">
        <v>1851</v>
      </c>
      <c r="I217" s="16" t="s">
        <v>1852</v>
      </c>
      <c r="J217" s="15" t="s">
        <v>1853</v>
      </c>
      <c r="K217" s="15" t="s">
        <v>1854</v>
      </c>
      <c r="L217" s="16" t="s">
        <v>1848</v>
      </c>
      <c r="M217" s="15" t="s">
        <v>1855</v>
      </c>
      <c r="N217" s="25">
        <v>1300</v>
      </c>
      <c r="O217" s="30">
        <v>45473</v>
      </c>
      <c r="P217" s="30">
        <v>45626</v>
      </c>
      <c r="Q217" s="15">
        <v>1</v>
      </c>
      <c r="R217" s="25">
        <v>308.82</v>
      </c>
      <c r="S217" s="25">
        <v>45.5</v>
      </c>
      <c r="T217" s="25">
        <f t="shared" si="15"/>
        <v>14051.31</v>
      </c>
      <c r="U217" s="25">
        <v>13.65</v>
      </c>
      <c r="V217" s="25">
        <f t="shared" si="16"/>
        <v>4215.393</v>
      </c>
      <c r="W217" s="25">
        <f t="shared" si="17"/>
        <v>9835.917</v>
      </c>
      <c r="X217" s="15" t="s">
        <v>1781</v>
      </c>
      <c r="Y217" s="15">
        <v>4215.39</v>
      </c>
      <c r="Z217" s="80" t="s">
        <v>1849</v>
      </c>
      <c r="AA217" s="15">
        <v>28247775</v>
      </c>
      <c r="AB217" s="15"/>
    </row>
    <row r="218" s="3" customFormat="1" ht="33.75" spans="1:28">
      <c r="A218" s="65">
        <v>216</v>
      </c>
      <c r="B218" s="15" t="s">
        <v>1312</v>
      </c>
      <c r="C218" s="15" t="s">
        <v>54</v>
      </c>
      <c r="D218" s="15"/>
      <c r="E218" s="16" t="s">
        <v>1856</v>
      </c>
      <c r="F218" s="16" t="s">
        <v>1857</v>
      </c>
      <c r="G218" s="16" t="s">
        <v>1858</v>
      </c>
      <c r="H218" s="16" t="s">
        <v>228</v>
      </c>
      <c r="I218" s="16" t="s">
        <v>1859</v>
      </c>
      <c r="J218" s="15" t="s">
        <v>1860</v>
      </c>
      <c r="K218" s="15" t="s">
        <v>1861</v>
      </c>
      <c r="L218" s="16" t="s">
        <v>1856</v>
      </c>
      <c r="M218" s="15" t="s">
        <v>1862</v>
      </c>
      <c r="N218" s="25">
        <v>1300</v>
      </c>
      <c r="O218" s="30">
        <v>45473</v>
      </c>
      <c r="P218" s="30">
        <v>45626</v>
      </c>
      <c r="Q218" s="15">
        <v>1</v>
      </c>
      <c r="R218" s="25">
        <v>335.66</v>
      </c>
      <c r="S218" s="25">
        <v>45.5</v>
      </c>
      <c r="T218" s="25">
        <f t="shared" si="15"/>
        <v>15272.53</v>
      </c>
      <c r="U218" s="25">
        <v>13.65</v>
      </c>
      <c r="V218" s="25">
        <f t="shared" si="16"/>
        <v>4581.759</v>
      </c>
      <c r="W218" s="25">
        <f t="shared" si="17"/>
        <v>10690.771</v>
      </c>
      <c r="X218" s="15" t="s">
        <v>1331</v>
      </c>
      <c r="Y218" s="15">
        <v>4581.76</v>
      </c>
      <c r="Z218" s="80" t="s">
        <v>1527</v>
      </c>
      <c r="AA218" s="15">
        <v>71548898</v>
      </c>
      <c r="AB218" s="15"/>
    </row>
    <row r="219" s="3" customFormat="1" ht="45" spans="1:28">
      <c r="A219" s="65">
        <v>217</v>
      </c>
      <c r="B219" s="15" t="s">
        <v>1312</v>
      </c>
      <c r="C219" s="15" t="s">
        <v>54</v>
      </c>
      <c r="D219" s="15"/>
      <c r="E219" s="16" t="s">
        <v>1863</v>
      </c>
      <c r="F219" s="16" t="s">
        <v>1864</v>
      </c>
      <c r="G219" s="16" t="s">
        <v>1865</v>
      </c>
      <c r="H219" s="16" t="s">
        <v>1866</v>
      </c>
      <c r="I219" s="16" t="s">
        <v>1867</v>
      </c>
      <c r="J219" s="15" t="s">
        <v>1868</v>
      </c>
      <c r="K219" s="15" t="s">
        <v>1869</v>
      </c>
      <c r="L219" s="16" t="s">
        <v>1863</v>
      </c>
      <c r="M219" s="15" t="s">
        <v>1870</v>
      </c>
      <c r="N219" s="25">
        <v>1300</v>
      </c>
      <c r="O219" s="30">
        <v>45473</v>
      </c>
      <c r="P219" s="30">
        <v>45626</v>
      </c>
      <c r="Q219" s="15">
        <v>1</v>
      </c>
      <c r="R219" s="25">
        <v>960.5</v>
      </c>
      <c r="S219" s="25">
        <v>45.5</v>
      </c>
      <c r="T219" s="25">
        <f t="shared" si="15"/>
        <v>43702.75</v>
      </c>
      <c r="U219" s="25">
        <v>13.65</v>
      </c>
      <c r="V219" s="25">
        <f t="shared" si="16"/>
        <v>13110.825</v>
      </c>
      <c r="W219" s="25">
        <f t="shared" si="17"/>
        <v>30591.925</v>
      </c>
      <c r="X219" s="15" t="s">
        <v>1871</v>
      </c>
      <c r="Y219" s="15" t="s">
        <v>1872</v>
      </c>
      <c r="Z219" s="80" t="s">
        <v>1864</v>
      </c>
      <c r="AA219" s="15" t="s">
        <v>1873</v>
      </c>
      <c r="AB219" s="15"/>
    </row>
    <row r="220" s="3" customFormat="1" ht="45" spans="1:28">
      <c r="A220" s="65">
        <v>218</v>
      </c>
      <c r="B220" s="15" t="s">
        <v>1312</v>
      </c>
      <c r="C220" s="15" t="s">
        <v>54</v>
      </c>
      <c r="D220" s="15"/>
      <c r="E220" s="16" t="s">
        <v>1874</v>
      </c>
      <c r="F220" s="16" t="s">
        <v>1875</v>
      </c>
      <c r="G220" s="19" t="s">
        <v>1876</v>
      </c>
      <c r="H220" s="19" t="s">
        <v>675</v>
      </c>
      <c r="I220" s="19" t="s">
        <v>163</v>
      </c>
      <c r="J220" s="15" t="s">
        <v>1877</v>
      </c>
      <c r="K220" s="15" t="s">
        <v>1878</v>
      </c>
      <c r="L220" s="16" t="s">
        <v>1874</v>
      </c>
      <c r="M220" s="15" t="s">
        <v>1879</v>
      </c>
      <c r="N220" s="25">
        <v>1300</v>
      </c>
      <c r="O220" s="30">
        <v>45473</v>
      </c>
      <c r="P220" s="30">
        <v>45626</v>
      </c>
      <c r="Q220" s="15">
        <v>1</v>
      </c>
      <c r="R220" s="25">
        <v>545</v>
      </c>
      <c r="S220" s="25">
        <v>45.5</v>
      </c>
      <c r="T220" s="25">
        <f t="shared" si="15"/>
        <v>24797.5</v>
      </c>
      <c r="U220" s="25">
        <v>13.65</v>
      </c>
      <c r="V220" s="25">
        <f t="shared" si="16"/>
        <v>7439.25</v>
      </c>
      <c r="W220" s="25">
        <f t="shared" si="17"/>
        <v>17358.25</v>
      </c>
      <c r="X220" s="15" t="s">
        <v>1880</v>
      </c>
      <c r="Y220" s="15" t="s">
        <v>1881</v>
      </c>
      <c r="Z220" s="80" t="s">
        <v>1882</v>
      </c>
      <c r="AA220" s="15" t="s">
        <v>1883</v>
      </c>
      <c r="AB220" s="15"/>
    </row>
    <row r="221" s="3" customFormat="1" ht="45" spans="1:28">
      <c r="A221" s="65">
        <v>219</v>
      </c>
      <c r="B221" s="15" t="s">
        <v>1312</v>
      </c>
      <c r="C221" s="15" t="s">
        <v>54</v>
      </c>
      <c r="D221" s="15"/>
      <c r="E221" s="16" t="s">
        <v>1884</v>
      </c>
      <c r="F221" s="16" t="s">
        <v>1885</v>
      </c>
      <c r="G221" s="19" t="s">
        <v>1886</v>
      </c>
      <c r="H221" s="19" t="s">
        <v>290</v>
      </c>
      <c r="I221" s="19" t="s">
        <v>1887</v>
      </c>
      <c r="J221" s="15" t="s">
        <v>1888</v>
      </c>
      <c r="K221" s="15" t="s">
        <v>1889</v>
      </c>
      <c r="L221" s="16" t="s">
        <v>1884</v>
      </c>
      <c r="M221" s="15" t="s">
        <v>1890</v>
      </c>
      <c r="N221" s="25">
        <v>1300</v>
      </c>
      <c r="O221" s="30">
        <v>45473</v>
      </c>
      <c r="P221" s="30">
        <v>45626</v>
      </c>
      <c r="Q221" s="15">
        <v>1</v>
      </c>
      <c r="R221" s="25">
        <v>500.19</v>
      </c>
      <c r="S221" s="25">
        <v>45.5</v>
      </c>
      <c r="T221" s="25">
        <f t="shared" si="15"/>
        <v>22758.645</v>
      </c>
      <c r="U221" s="25">
        <v>13.65</v>
      </c>
      <c r="V221" s="25">
        <f t="shared" si="16"/>
        <v>6827.5935</v>
      </c>
      <c r="W221" s="25">
        <f t="shared" si="17"/>
        <v>15931.0515</v>
      </c>
      <c r="X221" s="15" t="s">
        <v>1340</v>
      </c>
      <c r="Y221" s="15">
        <v>6827.59</v>
      </c>
      <c r="Z221" s="80" t="s">
        <v>1885</v>
      </c>
      <c r="AA221" s="15">
        <v>36664902</v>
      </c>
      <c r="AB221" s="15"/>
    </row>
    <row r="222" s="3" customFormat="1" ht="33.75" spans="1:28">
      <c r="A222" s="65">
        <v>220</v>
      </c>
      <c r="B222" s="15" t="s">
        <v>1312</v>
      </c>
      <c r="C222" s="15" t="s">
        <v>54</v>
      </c>
      <c r="D222" s="15"/>
      <c r="E222" s="16" t="s">
        <v>1891</v>
      </c>
      <c r="F222" s="18" t="s">
        <v>1892</v>
      </c>
      <c r="G222" s="16" t="s">
        <v>1893</v>
      </c>
      <c r="H222" s="18" t="s">
        <v>1894</v>
      </c>
      <c r="I222" s="16" t="s">
        <v>1895</v>
      </c>
      <c r="J222" s="15" t="s">
        <v>1896</v>
      </c>
      <c r="K222" s="15" t="s">
        <v>1897</v>
      </c>
      <c r="L222" s="16" t="s">
        <v>1891</v>
      </c>
      <c r="M222" s="15" t="s">
        <v>1898</v>
      </c>
      <c r="N222" s="25">
        <v>1300</v>
      </c>
      <c r="O222" s="30">
        <v>45473</v>
      </c>
      <c r="P222" s="30">
        <v>45626</v>
      </c>
      <c r="Q222" s="15">
        <v>1</v>
      </c>
      <c r="R222" s="25">
        <v>66</v>
      </c>
      <c r="S222" s="25">
        <v>45.5</v>
      </c>
      <c r="T222" s="25">
        <f t="shared" si="15"/>
        <v>3003</v>
      </c>
      <c r="U222" s="25">
        <v>13.65</v>
      </c>
      <c r="V222" s="25">
        <f t="shared" si="16"/>
        <v>900.9</v>
      </c>
      <c r="W222" s="25">
        <f t="shared" si="17"/>
        <v>2102.1</v>
      </c>
      <c r="X222" s="86" t="s">
        <v>1497</v>
      </c>
      <c r="Y222" s="89">
        <v>6288.46</v>
      </c>
      <c r="Z222" s="53" t="s">
        <v>1498</v>
      </c>
      <c r="AA222" s="15">
        <v>55058386</v>
      </c>
      <c r="AB222" s="15"/>
    </row>
    <row r="223" s="3" customFormat="1" ht="45" spans="1:28">
      <c r="A223" s="65">
        <v>221</v>
      </c>
      <c r="B223" s="15" t="s">
        <v>1312</v>
      </c>
      <c r="C223" s="15" t="s">
        <v>54</v>
      </c>
      <c r="D223" s="15"/>
      <c r="E223" s="16" t="s">
        <v>1899</v>
      </c>
      <c r="F223" s="16" t="s">
        <v>1900</v>
      </c>
      <c r="G223" s="16" t="s">
        <v>1901</v>
      </c>
      <c r="H223" s="16" t="s">
        <v>1902</v>
      </c>
      <c r="I223" s="16" t="s">
        <v>1903</v>
      </c>
      <c r="J223" s="15" t="s">
        <v>1904</v>
      </c>
      <c r="K223" s="15" t="s">
        <v>1905</v>
      </c>
      <c r="L223" s="16" t="s">
        <v>1899</v>
      </c>
      <c r="M223" s="15" t="s">
        <v>1906</v>
      </c>
      <c r="N223" s="25">
        <v>1300</v>
      </c>
      <c r="O223" s="30">
        <v>45473</v>
      </c>
      <c r="P223" s="30">
        <v>45626</v>
      </c>
      <c r="Q223" s="15">
        <v>1</v>
      </c>
      <c r="R223" s="25">
        <v>300</v>
      </c>
      <c r="S223" s="25">
        <v>45.5</v>
      </c>
      <c r="T223" s="25">
        <f t="shared" si="15"/>
        <v>13650</v>
      </c>
      <c r="U223" s="25">
        <v>13.65</v>
      </c>
      <c r="V223" s="25">
        <f t="shared" si="16"/>
        <v>4095</v>
      </c>
      <c r="W223" s="25">
        <f t="shared" si="17"/>
        <v>9555</v>
      </c>
      <c r="X223" s="15" t="s">
        <v>1689</v>
      </c>
      <c r="Y223" s="15">
        <v>4095</v>
      </c>
      <c r="Z223" s="80" t="s">
        <v>1900</v>
      </c>
      <c r="AA223" s="15">
        <v>85669393</v>
      </c>
      <c r="AB223" s="15"/>
    </row>
    <row r="224" s="3" customFormat="1" ht="33.75" spans="1:28">
      <c r="A224" s="65">
        <v>222</v>
      </c>
      <c r="B224" s="15" t="s">
        <v>1312</v>
      </c>
      <c r="C224" s="15" t="s">
        <v>54</v>
      </c>
      <c r="D224" s="15"/>
      <c r="E224" s="16" t="s">
        <v>1907</v>
      </c>
      <c r="F224" s="16" t="s">
        <v>1908</v>
      </c>
      <c r="G224" s="16" t="s">
        <v>1909</v>
      </c>
      <c r="H224" s="16" t="s">
        <v>1910</v>
      </c>
      <c r="I224" s="16" t="s">
        <v>1911</v>
      </c>
      <c r="J224" s="15" t="s">
        <v>1912</v>
      </c>
      <c r="K224" s="15" t="s">
        <v>1913</v>
      </c>
      <c r="L224" s="16" t="s">
        <v>1907</v>
      </c>
      <c r="M224" s="15" t="s">
        <v>1914</v>
      </c>
      <c r="N224" s="25">
        <v>1300</v>
      </c>
      <c r="O224" s="30">
        <v>45473</v>
      </c>
      <c r="P224" s="30">
        <v>45626</v>
      </c>
      <c r="Q224" s="15">
        <v>1</v>
      </c>
      <c r="R224" s="25">
        <v>561</v>
      </c>
      <c r="S224" s="25">
        <v>45.5</v>
      </c>
      <c r="T224" s="25">
        <f t="shared" si="15"/>
        <v>25525.5</v>
      </c>
      <c r="U224" s="25">
        <v>13.65</v>
      </c>
      <c r="V224" s="25">
        <f t="shared" si="16"/>
        <v>7657.65</v>
      </c>
      <c r="W224" s="25">
        <f t="shared" si="17"/>
        <v>17867.85</v>
      </c>
      <c r="X224" s="15" t="s">
        <v>1689</v>
      </c>
      <c r="Y224" s="15">
        <v>7657.65</v>
      </c>
      <c r="Z224" s="80" t="s">
        <v>1908</v>
      </c>
      <c r="AA224" s="187" t="s">
        <v>1915</v>
      </c>
      <c r="AB224" s="15"/>
    </row>
    <row r="225" s="3" customFormat="1" ht="45" spans="1:28">
      <c r="A225" s="65">
        <v>223</v>
      </c>
      <c r="B225" s="15" t="s">
        <v>1312</v>
      </c>
      <c r="C225" s="15" t="s">
        <v>54</v>
      </c>
      <c r="D225" s="15"/>
      <c r="E225" s="16" t="s">
        <v>1916</v>
      </c>
      <c r="F225" s="16" t="s">
        <v>1917</v>
      </c>
      <c r="G225" s="16" t="s">
        <v>1918</v>
      </c>
      <c r="H225" s="16" t="s">
        <v>1919</v>
      </c>
      <c r="I225" s="16" t="s">
        <v>1920</v>
      </c>
      <c r="J225" s="15" t="s">
        <v>1921</v>
      </c>
      <c r="K225" s="15" t="s">
        <v>1922</v>
      </c>
      <c r="L225" s="16" t="s">
        <v>1916</v>
      </c>
      <c r="M225" s="15" t="s">
        <v>1923</v>
      </c>
      <c r="N225" s="25">
        <v>1300</v>
      </c>
      <c r="O225" s="30">
        <v>45473</v>
      </c>
      <c r="P225" s="30">
        <v>45626</v>
      </c>
      <c r="Q225" s="15">
        <v>1</v>
      </c>
      <c r="R225" s="25">
        <v>734.67</v>
      </c>
      <c r="S225" s="25">
        <v>45.5</v>
      </c>
      <c r="T225" s="25">
        <f t="shared" si="15"/>
        <v>33427.485</v>
      </c>
      <c r="U225" s="25">
        <v>13.65</v>
      </c>
      <c r="V225" s="25">
        <f t="shared" si="16"/>
        <v>10028.2455</v>
      </c>
      <c r="W225" s="25">
        <f t="shared" si="17"/>
        <v>23399.2395</v>
      </c>
      <c r="X225" s="15" t="s">
        <v>1924</v>
      </c>
      <c r="Y225" s="15" t="s">
        <v>1925</v>
      </c>
      <c r="Z225" s="103" t="s">
        <v>1926</v>
      </c>
      <c r="AA225" s="15" t="s">
        <v>1927</v>
      </c>
      <c r="AB225" s="15"/>
    </row>
    <row r="226" s="3" customFormat="1" ht="33.75" spans="1:28">
      <c r="A226" s="65">
        <v>224</v>
      </c>
      <c r="B226" s="15" t="s">
        <v>1312</v>
      </c>
      <c r="C226" s="15" t="s">
        <v>54</v>
      </c>
      <c r="D226" s="15"/>
      <c r="E226" s="16" t="s">
        <v>1928</v>
      </c>
      <c r="F226" s="16" t="s">
        <v>1929</v>
      </c>
      <c r="G226" s="16" t="s">
        <v>1930</v>
      </c>
      <c r="H226" s="16" t="s">
        <v>1931</v>
      </c>
      <c r="I226" s="16" t="s">
        <v>1852</v>
      </c>
      <c r="J226" s="15" t="s">
        <v>1932</v>
      </c>
      <c r="K226" s="15" t="s">
        <v>1933</v>
      </c>
      <c r="L226" s="16" t="s">
        <v>1928</v>
      </c>
      <c r="M226" s="15" t="s">
        <v>1934</v>
      </c>
      <c r="N226" s="25">
        <v>1300</v>
      </c>
      <c r="O226" s="30">
        <v>45473</v>
      </c>
      <c r="P226" s="30">
        <v>45626</v>
      </c>
      <c r="Q226" s="15">
        <v>1</v>
      </c>
      <c r="R226" s="25">
        <v>311</v>
      </c>
      <c r="S226" s="25">
        <v>45.5</v>
      </c>
      <c r="T226" s="25">
        <f t="shared" si="15"/>
        <v>14150.5</v>
      </c>
      <c r="U226" s="25">
        <v>13.65</v>
      </c>
      <c r="V226" s="25">
        <f t="shared" si="16"/>
        <v>4245.15</v>
      </c>
      <c r="W226" s="25">
        <f t="shared" si="17"/>
        <v>9905.35</v>
      </c>
      <c r="X226" s="15" t="s">
        <v>1624</v>
      </c>
      <c r="Y226" s="15">
        <v>4245.15</v>
      </c>
      <c r="Z226" s="80" t="s">
        <v>1849</v>
      </c>
      <c r="AA226" s="15">
        <v>88715305</v>
      </c>
      <c r="AB226" s="15"/>
    </row>
    <row r="227" s="3" customFormat="1" ht="33.75" spans="1:28">
      <c r="A227" s="65">
        <v>225</v>
      </c>
      <c r="B227" s="15" t="s">
        <v>1312</v>
      </c>
      <c r="C227" s="15" t="s">
        <v>54</v>
      </c>
      <c r="D227" s="15"/>
      <c r="E227" s="16" t="s">
        <v>1935</v>
      </c>
      <c r="F227" s="16" t="s">
        <v>945</v>
      </c>
      <c r="G227" s="16" t="s">
        <v>1936</v>
      </c>
      <c r="H227" s="16" t="s">
        <v>69</v>
      </c>
      <c r="I227" s="16" t="s">
        <v>1937</v>
      </c>
      <c r="J227" s="15" t="s">
        <v>1938</v>
      </c>
      <c r="K227" s="15" t="s">
        <v>1939</v>
      </c>
      <c r="L227" s="16" t="s">
        <v>1935</v>
      </c>
      <c r="M227" s="15" t="s">
        <v>1940</v>
      </c>
      <c r="N227" s="25">
        <v>1300</v>
      </c>
      <c r="O227" s="30">
        <v>45473</v>
      </c>
      <c r="P227" s="30">
        <v>45626</v>
      </c>
      <c r="Q227" s="15">
        <v>1</v>
      </c>
      <c r="R227" s="25">
        <v>148</v>
      </c>
      <c r="S227" s="25">
        <v>45.5</v>
      </c>
      <c r="T227" s="25">
        <f t="shared" si="15"/>
        <v>6734</v>
      </c>
      <c r="U227" s="25">
        <v>13.65</v>
      </c>
      <c r="V227" s="25">
        <f t="shared" si="16"/>
        <v>2020.2</v>
      </c>
      <c r="W227" s="25">
        <f t="shared" si="17"/>
        <v>4713.8</v>
      </c>
      <c r="X227" s="15" t="s">
        <v>64</v>
      </c>
      <c r="Y227" s="15">
        <v>2020.2</v>
      </c>
      <c r="Z227" s="80" t="s">
        <v>1480</v>
      </c>
      <c r="AA227" s="15">
        <v>31763878</v>
      </c>
      <c r="AB227" s="15"/>
    </row>
    <row r="228" s="3" customFormat="1" ht="33.75" spans="1:28">
      <c r="A228" s="65">
        <v>226</v>
      </c>
      <c r="B228" s="15" t="s">
        <v>1312</v>
      </c>
      <c r="C228" s="15" t="s">
        <v>54</v>
      </c>
      <c r="D228" s="15"/>
      <c r="E228" s="16" t="s">
        <v>1941</v>
      </c>
      <c r="F228" s="16" t="s">
        <v>1942</v>
      </c>
      <c r="G228" s="16" t="s">
        <v>1943</v>
      </c>
      <c r="H228" s="16" t="s">
        <v>69</v>
      </c>
      <c r="I228" s="16" t="s">
        <v>1944</v>
      </c>
      <c r="J228" s="15" t="s">
        <v>1945</v>
      </c>
      <c r="K228" s="15" t="s">
        <v>1946</v>
      </c>
      <c r="L228" s="16" t="s">
        <v>1941</v>
      </c>
      <c r="M228" s="15" t="s">
        <v>1947</v>
      </c>
      <c r="N228" s="25">
        <v>1300</v>
      </c>
      <c r="O228" s="30">
        <v>45473</v>
      </c>
      <c r="P228" s="30">
        <v>45626</v>
      </c>
      <c r="Q228" s="15">
        <v>1</v>
      </c>
      <c r="R228" s="25">
        <v>220</v>
      </c>
      <c r="S228" s="25">
        <v>45.5</v>
      </c>
      <c r="T228" s="25">
        <f t="shared" si="15"/>
        <v>10010</v>
      </c>
      <c r="U228" s="25">
        <v>13.65</v>
      </c>
      <c r="V228" s="25">
        <f t="shared" si="16"/>
        <v>3003</v>
      </c>
      <c r="W228" s="25">
        <f t="shared" si="17"/>
        <v>7007</v>
      </c>
      <c r="X228" s="15" t="s">
        <v>1948</v>
      </c>
      <c r="Y228" s="15">
        <v>3003</v>
      </c>
      <c r="Z228" s="80" t="s">
        <v>1949</v>
      </c>
      <c r="AA228" s="15">
        <v>80332814</v>
      </c>
      <c r="AB228" s="15"/>
    </row>
    <row r="229" s="3" customFormat="1" ht="33.75" spans="1:28">
      <c r="A229" s="65">
        <v>227</v>
      </c>
      <c r="B229" s="15" t="s">
        <v>1312</v>
      </c>
      <c r="C229" s="15" t="s">
        <v>54</v>
      </c>
      <c r="D229" s="15"/>
      <c r="E229" s="16" t="s">
        <v>1950</v>
      </c>
      <c r="F229" s="16" t="s">
        <v>1951</v>
      </c>
      <c r="G229" s="16" t="s">
        <v>1952</v>
      </c>
      <c r="H229" s="16" t="s">
        <v>1953</v>
      </c>
      <c r="I229" s="16" t="s">
        <v>1281</v>
      </c>
      <c r="J229" s="15" t="s">
        <v>1954</v>
      </c>
      <c r="K229" s="15" t="s">
        <v>1955</v>
      </c>
      <c r="L229" s="16" t="s">
        <v>1950</v>
      </c>
      <c r="M229" s="15" t="s">
        <v>1956</v>
      </c>
      <c r="N229" s="25">
        <v>1300</v>
      </c>
      <c r="O229" s="30">
        <v>45473</v>
      </c>
      <c r="P229" s="30">
        <v>45626</v>
      </c>
      <c r="Q229" s="15">
        <v>1</v>
      </c>
      <c r="R229" s="25">
        <v>713</v>
      </c>
      <c r="S229" s="25">
        <v>45.5</v>
      </c>
      <c r="T229" s="25">
        <f t="shared" si="15"/>
        <v>32441.5</v>
      </c>
      <c r="U229" s="25">
        <v>13.65</v>
      </c>
      <c r="V229" s="25">
        <f t="shared" si="16"/>
        <v>9732.45</v>
      </c>
      <c r="W229" s="25">
        <f t="shared" si="17"/>
        <v>22709.05</v>
      </c>
      <c r="X229" s="15" t="s">
        <v>1957</v>
      </c>
      <c r="Y229" s="15">
        <v>9732.45</v>
      </c>
      <c r="Z229" s="80" t="s">
        <v>1278</v>
      </c>
      <c r="AA229" s="15">
        <v>83204251</v>
      </c>
      <c r="AB229" s="15"/>
    </row>
    <row r="230" s="3" customFormat="1" ht="33.75" spans="1:28">
      <c r="A230" s="65">
        <v>228</v>
      </c>
      <c r="B230" s="15" t="s">
        <v>1312</v>
      </c>
      <c r="C230" s="15" t="s">
        <v>54</v>
      </c>
      <c r="D230" s="15"/>
      <c r="E230" s="16" t="s">
        <v>1958</v>
      </c>
      <c r="F230" s="16" t="s">
        <v>1959</v>
      </c>
      <c r="G230" s="16" t="s">
        <v>1960</v>
      </c>
      <c r="H230" s="16" t="s">
        <v>116</v>
      </c>
      <c r="I230" s="16" t="s">
        <v>1961</v>
      </c>
      <c r="J230" s="15" t="s">
        <v>1962</v>
      </c>
      <c r="K230" s="15" t="s">
        <v>1963</v>
      </c>
      <c r="L230" s="16" t="s">
        <v>1958</v>
      </c>
      <c r="M230" s="15" t="s">
        <v>1964</v>
      </c>
      <c r="N230" s="25">
        <v>1300</v>
      </c>
      <c r="O230" s="30">
        <v>45473</v>
      </c>
      <c r="P230" s="30">
        <v>45626</v>
      </c>
      <c r="Q230" s="15">
        <v>1</v>
      </c>
      <c r="R230" s="25">
        <v>120</v>
      </c>
      <c r="S230" s="25">
        <v>45.5</v>
      </c>
      <c r="T230" s="25">
        <f t="shared" si="15"/>
        <v>5460</v>
      </c>
      <c r="U230" s="25">
        <v>13.65</v>
      </c>
      <c r="V230" s="25">
        <f t="shared" si="16"/>
        <v>1638</v>
      </c>
      <c r="W230" s="25">
        <f t="shared" si="17"/>
        <v>3822</v>
      </c>
      <c r="X230" s="87" t="s">
        <v>538</v>
      </c>
      <c r="Y230" s="25">
        <v>1638</v>
      </c>
      <c r="Z230" s="53" t="s">
        <v>1965</v>
      </c>
      <c r="AA230" s="15">
        <v>39359316</v>
      </c>
      <c r="AB230" s="15"/>
    </row>
    <row r="231" s="3" customFormat="1" ht="33.75" spans="1:28">
      <c r="A231" s="65">
        <v>229</v>
      </c>
      <c r="B231" s="15" t="s">
        <v>1312</v>
      </c>
      <c r="C231" s="15" t="s">
        <v>54</v>
      </c>
      <c r="D231" s="15"/>
      <c r="E231" s="16" t="s">
        <v>1966</v>
      </c>
      <c r="F231" s="16" t="s">
        <v>1967</v>
      </c>
      <c r="G231" s="16" t="s">
        <v>1968</v>
      </c>
      <c r="H231" s="16" t="s">
        <v>1424</v>
      </c>
      <c r="I231" s="16" t="s">
        <v>1969</v>
      </c>
      <c r="J231" s="15" t="s">
        <v>1970</v>
      </c>
      <c r="K231" s="15" t="s">
        <v>1971</v>
      </c>
      <c r="L231" s="16" t="s">
        <v>1966</v>
      </c>
      <c r="M231" s="15" t="s">
        <v>1972</v>
      </c>
      <c r="N231" s="25">
        <v>1300</v>
      </c>
      <c r="O231" s="30">
        <v>45473</v>
      </c>
      <c r="P231" s="30">
        <v>45626</v>
      </c>
      <c r="Q231" s="15">
        <v>1</v>
      </c>
      <c r="R231" s="25">
        <v>598</v>
      </c>
      <c r="S231" s="25">
        <v>45.5</v>
      </c>
      <c r="T231" s="25">
        <f t="shared" si="15"/>
        <v>27209</v>
      </c>
      <c r="U231" s="25">
        <v>13.65</v>
      </c>
      <c r="V231" s="25">
        <f t="shared" si="16"/>
        <v>8162.7</v>
      </c>
      <c r="W231" s="25">
        <f t="shared" si="17"/>
        <v>19046.3</v>
      </c>
      <c r="X231" s="15" t="s">
        <v>1331</v>
      </c>
      <c r="Y231" s="15">
        <v>8162.7</v>
      </c>
      <c r="Z231" s="80" t="s">
        <v>1967</v>
      </c>
      <c r="AA231" s="15">
        <v>33074899</v>
      </c>
      <c r="AB231" s="15"/>
    </row>
    <row r="232" s="3" customFormat="1" ht="56.25" spans="1:28">
      <c r="A232" s="65">
        <v>230</v>
      </c>
      <c r="B232" s="15" t="s">
        <v>1312</v>
      </c>
      <c r="C232" s="15" t="s">
        <v>54</v>
      </c>
      <c r="D232" s="15"/>
      <c r="E232" s="16" t="s">
        <v>1973</v>
      </c>
      <c r="F232" s="16" t="s">
        <v>1974</v>
      </c>
      <c r="G232" s="16" t="s">
        <v>1975</v>
      </c>
      <c r="H232" s="16" t="s">
        <v>307</v>
      </c>
      <c r="I232" s="16" t="s">
        <v>1701</v>
      </c>
      <c r="J232" s="15" t="s">
        <v>1976</v>
      </c>
      <c r="K232" s="15" t="s">
        <v>1977</v>
      </c>
      <c r="L232" s="16" t="s">
        <v>1973</v>
      </c>
      <c r="M232" s="15" t="s">
        <v>1978</v>
      </c>
      <c r="N232" s="25">
        <v>1300</v>
      </c>
      <c r="O232" s="30">
        <v>45473</v>
      </c>
      <c r="P232" s="30">
        <v>45626</v>
      </c>
      <c r="Q232" s="15">
        <v>1</v>
      </c>
      <c r="R232" s="25">
        <v>643.8</v>
      </c>
      <c r="S232" s="25">
        <v>45.5</v>
      </c>
      <c r="T232" s="25">
        <f t="shared" si="15"/>
        <v>29292.9</v>
      </c>
      <c r="U232" s="25">
        <v>13.65</v>
      </c>
      <c r="V232" s="25">
        <f t="shared" si="16"/>
        <v>8787.87</v>
      </c>
      <c r="W232" s="25">
        <f t="shared" si="17"/>
        <v>20505.03</v>
      </c>
      <c r="X232" s="15" t="s">
        <v>1979</v>
      </c>
      <c r="Y232" s="15" t="s">
        <v>1980</v>
      </c>
      <c r="Z232" s="80" t="s">
        <v>1974</v>
      </c>
      <c r="AA232" s="15" t="s">
        <v>1981</v>
      </c>
      <c r="AB232" s="15"/>
    </row>
    <row r="233" s="3" customFormat="1" ht="33.75" spans="1:28">
      <c r="A233" s="65">
        <v>231</v>
      </c>
      <c r="B233" s="15" t="s">
        <v>1312</v>
      </c>
      <c r="C233" s="15" t="s">
        <v>54</v>
      </c>
      <c r="D233" s="15"/>
      <c r="E233" s="16" t="s">
        <v>1982</v>
      </c>
      <c r="F233" s="16" t="s">
        <v>594</v>
      </c>
      <c r="G233" s="16" t="s">
        <v>1983</v>
      </c>
      <c r="H233" s="16" t="s">
        <v>596</v>
      </c>
      <c r="I233" s="16" t="s">
        <v>597</v>
      </c>
      <c r="J233" s="15" t="s">
        <v>1984</v>
      </c>
      <c r="K233" s="15" t="s">
        <v>1985</v>
      </c>
      <c r="L233" s="16" t="s">
        <v>1982</v>
      </c>
      <c r="M233" s="15" t="s">
        <v>1986</v>
      </c>
      <c r="N233" s="25">
        <v>1300</v>
      </c>
      <c r="O233" s="30">
        <v>45473</v>
      </c>
      <c r="P233" s="30">
        <v>45626</v>
      </c>
      <c r="Q233" s="15">
        <v>1</v>
      </c>
      <c r="R233" s="25">
        <v>299.99</v>
      </c>
      <c r="S233" s="25">
        <v>45.5</v>
      </c>
      <c r="T233" s="25">
        <f t="shared" si="15"/>
        <v>13649.545</v>
      </c>
      <c r="U233" s="25">
        <v>13.65</v>
      </c>
      <c r="V233" s="25">
        <f t="shared" si="16"/>
        <v>4094.8635</v>
      </c>
      <c r="W233" s="25">
        <f t="shared" si="17"/>
        <v>9554.6815</v>
      </c>
      <c r="X233" s="15" t="s">
        <v>1340</v>
      </c>
      <c r="Y233" s="15">
        <v>4094.86</v>
      </c>
      <c r="Z233" s="80" t="s">
        <v>594</v>
      </c>
      <c r="AA233" s="15">
        <v>17686346</v>
      </c>
      <c r="AB233" s="15"/>
    </row>
    <row r="234" s="3" customFormat="1" ht="33.75" spans="1:28">
      <c r="A234" s="65">
        <v>232</v>
      </c>
      <c r="B234" s="15" t="s">
        <v>1312</v>
      </c>
      <c r="C234" s="15" t="s">
        <v>54</v>
      </c>
      <c r="D234" s="15"/>
      <c r="E234" s="16" t="s">
        <v>1987</v>
      </c>
      <c r="F234" s="16" t="s">
        <v>1286</v>
      </c>
      <c r="G234" s="16" t="s">
        <v>1988</v>
      </c>
      <c r="H234" s="19" t="s">
        <v>1195</v>
      </c>
      <c r="I234" s="16" t="s">
        <v>1288</v>
      </c>
      <c r="J234" s="15" t="s">
        <v>1989</v>
      </c>
      <c r="K234" s="15" t="s">
        <v>1990</v>
      </c>
      <c r="L234" s="16" t="s">
        <v>1987</v>
      </c>
      <c r="M234" s="15" t="s">
        <v>1991</v>
      </c>
      <c r="N234" s="25">
        <v>1300</v>
      </c>
      <c r="O234" s="30">
        <v>45473</v>
      </c>
      <c r="P234" s="30">
        <v>45626</v>
      </c>
      <c r="Q234" s="15">
        <v>1</v>
      </c>
      <c r="R234" s="25">
        <v>330</v>
      </c>
      <c r="S234" s="25">
        <v>45.5</v>
      </c>
      <c r="T234" s="25">
        <f t="shared" si="15"/>
        <v>15015</v>
      </c>
      <c r="U234" s="25">
        <v>13.65</v>
      </c>
      <c r="V234" s="25">
        <f t="shared" si="16"/>
        <v>4504.5</v>
      </c>
      <c r="W234" s="25">
        <f t="shared" si="17"/>
        <v>10510.5</v>
      </c>
      <c r="X234" s="15" t="s">
        <v>1350</v>
      </c>
      <c r="Y234" s="15">
        <v>4914</v>
      </c>
      <c r="Z234" s="80" t="s">
        <v>1286</v>
      </c>
      <c r="AA234" s="15">
        <v>18714372</v>
      </c>
      <c r="AB234" s="15"/>
    </row>
    <row r="235" s="3" customFormat="1" ht="33.75" spans="1:28">
      <c r="A235" s="65">
        <v>233</v>
      </c>
      <c r="B235" s="15" t="s">
        <v>1312</v>
      </c>
      <c r="C235" s="15" t="s">
        <v>54</v>
      </c>
      <c r="D235" s="15"/>
      <c r="E235" s="16" t="s">
        <v>1992</v>
      </c>
      <c r="F235" s="16" t="s">
        <v>1965</v>
      </c>
      <c r="G235" s="16" t="s">
        <v>1993</v>
      </c>
      <c r="H235" s="16" t="s">
        <v>1994</v>
      </c>
      <c r="I235" s="16" t="s">
        <v>1995</v>
      </c>
      <c r="J235" s="15" t="s">
        <v>1996</v>
      </c>
      <c r="K235" s="15" t="s">
        <v>1997</v>
      </c>
      <c r="L235" s="16" t="s">
        <v>1992</v>
      </c>
      <c r="M235" s="15" t="s">
        <v>1998</v>
      </c>
      <c r="N235" s="25">
        <v>1300</v>
      </c>
      <c r="O235" s="30">
        <v>45473</v>
      </c>
      <c r="P235" s="30">
        <v>45626</v>
      </c>
      <c r="Q235" s="15">
        <v>1</v>
      </c>
      <c r="R235" s="25">
        <v>340</v>
      </c>
      <c r="S235" s="25">
        <v>45.5</v>
      </c>
      <c r="T235" s="25">
        <f t="shared" si="15"/>
        <v>15470</v>
      </c>
      <c r="U235" s="25">
        <v>13.65</v>
      </c>
      <c r="V235" s="25">
        <f t="shared" si="16"/>
        <v>4641</v>
      </c>
      <c r="W235" s="25">
        <f t="shared" si="17"/>
        <v>10829</v>
      </c>
      <c r="X235" s="15" t="s">
        <v>1957</v>
      </c>
      <c r="Y235" s="15">
        <v>4641</v>
      </c>
      <c r="Z235" s="80" t="s">
        <v>1965</v>
      </c>
      <c r="AA235" s="15">
        <v>46299854</v>
      </c>
      <c r="AB235" s="15"/>
    </row>
    <row r="236" s="3" customFormat="1" ht="67.5" spans="1:28">
      <c r="A236" s="65">
        <v>234</v>
      </c>
      <c r="B236" s="15" t="s">
        <v>1312</v>
      </c>
      <c r="C236" s="15" t="s">
        <v>54</v>
      </c>
      <c r="D236" s="15"/>
      <c r="E236" s="16" t="s">
        <v>1999</v>
      </c>
      <c r="F236" s="16" t="s">
        <v>2000</v>
      </c>
      <c r="G236" s="16" t="s">
        <v>2001</v>
      </c>
      <c r="H236" s="16" t="s">
        <v>352</v>
      </c>
      <c r="I236" s="16" t="s">
        <v>1903</v>
      </c>
      <c r="J236" s="15" t="s">
        <v>2002</v>
      </c>
      <c r="K236" s="15" t="s">
        <v>2003</v>
      </c>
      <c r="L236" s="16" t="s">
        <v>1999</v>
      </c>
      <c r="M236" s="15" t="s">
        <v>2004</v>
      </c>
      <c r="N236" s="25">
        <v>1300</v>
      </c>
      <c r="O236" s="30">
        <v>45473</v>
      </c>
      <c r="P236" s="30">
        <v>45626</v>
      </c>
      <c r="Q236" s="15">
        <v>1</v>
      </c>
      <c r="R236" s="25">
        <v>575.76</v>
      </c>
      <c r="S236" s="25">
        <v>45.5</v>
      </c>
      <c r="T236" s="25">
        <f t="shared" si="15"/>
        <v>26197.08</v>
      </c>
      <c r="U236" s="25">
        <v>13.65</v>
      </c>
      <c r="V236" s="25">
        <f t="shared" si="16"/>
        <v>7859.124</v>
      </c>
      <c r="W236" s="25">
        <f t="shared" si="17"/>
        <v>18337.956</v>
      </c>
      <c r="X236" s="15" t="s">
        <v>2005</v>
      </c>
      <c r="Y236" s="15" t="s">
        <v>2006</v>
      </c>
      <c r="Z236" s="80" t="s">
        <v>2007</v>
      </c>
      <c r="AA236" s="15" t="s">
        <v>2008</v>
      </c>
      <c r="AB236" s="15"/>
    </row>
    <row r="237" s="3" customFormat="1" ht="33.75" spans="1:28">
      <c r="A237" s="65">
        <v>235</v>
      </c>
      <c r="B237" s="15" t="s">
        <v>1312</v>
      </c>
      <c r="C237" s="15" t="s">
        <v>54</v>
      </c>
      <c r="D237" s="15"/>
      <c r="E237" s="16" t="s">
        <v>2009</v>
      </c>
      <c r="F237" s="16" t="s">
        <v>2010</v>
      </c>
      <c r="G237" s="16" t="s">
        <v>2011</v>
      </c>
      <c r="H237" s="16" t="s">
        <v>1424</v>
      </c>
      <c r="I237" s="16" t="s">
        <v>628</v>
      </c>
      <c r="J237" s="15" t="s">
        <v>2012</v>
      </c>
      <c r="K237" s="15" t="s">
        <v>2013</v>
      </c>
      <c r="L237" s="16" t="s">
        <v>2009</v>
      </c>
      <c r="M237" s="15" t="s">
        <v>2014</v>
      </c>
      <c r="N237" s="25">
        <v>1300</v>
      </c>
      <c r="O237" s="30">
        <v>45473</v>
      </c>
      <c r="P237" s="30">
        <v>45626</v>
      </c>
      <c r="Q237" s="15">
        <v>1</v>
      </c>
      <c r="R237" s="25">
        <v>72</v>
      </c>
      <c r="S237" s="25">
        <v>45.5</v>
      </c>
      <c r="T237" s="25">
        <f t="shared" si="15"/>
        <v>3276</v>
      </c>
      <c r="U237" s="25">
        <v>13.65</v>
      </c>
      <c r="V237" s="25">
        <f t="shared" si="16"/>
        <v>982.8</v>
      </c>
      <c r="W237" s="25">
        <f t="shared" si="17"/>
        <v>2293.2</v>
      </c>
      <c r="X237" s="15" t="s">
        <v>1320</v>
      </c>
      <c r="Y237" s="15">
        <v>982.8</v>
      </c>
      <c r="Z237" s="80" t="s">
        <v>2015</v>
      </c>
      <c r="AA237" s="15">
        <v>64882924</v>
      </c>
      <c r="AB237" s="15"/>
    </row>
    <row r="238" s="3" customFormat="1" ht="33.75" spans="1:28">
      <c r="A238" s="65">
        <v>236</v>
      </c>
      <c r="B238" s="15" t="s">
        <v>1312</v>
      </c>
      <c r="C238" s="15" t="s">
        <v>54</v>
      </c>
      <c r="D238" s="15"/>
      <c r="E238" s="16" t="s">
        <v>2016</v>
      </c>
      <c r="F238" s="16" t="s">
        <v>2017</v>
      </c>
      <c r="G238" s="16" t="s">
        <v>2018</v>
      </c>
      <c r="H238" s="16" t="s">
        <v>2019</v>
      </c>
      <c r="I238" s="16" t="s">
        <v>155</v>
      </c>
      <c r="J238" s="15" t="s">
        <v>2020</v>
      </c>
      <c r="K238" s="15" t="s">
        <v>2021</v>
      </c>
      <c r="L238" s="16" t="s">
        <v>2016</v>
      </c>
      <c r="M238" s="15" t="s">
        <v>2022</v>
      </c>
      <c r="N238" s="25">
        <v>1300</v>
      </c>
      <c r="O238" s="30">
        <v>45473</v>
      </c>
      <c r="P238" s="30">
        <v>45626</v>
      </c>
      <c r="Q238" s="15">
        <v>1</v>
      </c>
      <c r="R238" s="25">
        <v>1133.03</v>
      </c>
      <c r="S238" s="25">
        <v>45.5</v>
      </c>
      <c r="T238" s="25">
        <f t="shared" si="15"/>
        <v>51552.865</v>
      </c>
      <c r="U238" s="25">
        <v>13.65</v>
      </c>
      <c r="V238" s="25">
        <f t="shared" si="16"/>
        <v>15465.8595</v>
      </c>
      <c r="W238" s="25">
        <f t="shared" si="17"/>
        <v>36087.0055</v>
      </c>
      <c r="X238" s="15" t="s">
        <v>2023</v>
      </c>
      <c r="Y238" s="15" t="s">
        <v>2024</v>
      </c>
      <c r="Z238" s="80" t="s">
        <v>2017</v>
      </c>
      <c r="AA238" s="15" t="s">
        <v>2025</v>
      </c>
      <c r="AB238" s="15"/>
    </row>
    <row r="239" s="3" customFormat="1" ht="33.75" spans="1:28">
      <c r="A239" s="65">
        <v>237</v>
      </c>
      <c r="B239" s="15" t="s">
        <v>1312</v>
      </c>
      <c r="C239" s="15" t="s">
        <v>54</v>
      </c>
      <c r="D239" s="15"/>
      <c r="E239" s="16" t="s">
        <v>2026</v>
      </c>
      <c r="F239" s="16" t="s">
        <v>2027</v>
      </c>
      <c r="G239" s="16" t="s">
        <v>2028</v>
      </c>
      <c r="H239" s="16" t="s">
        <v>1424</v>
      </c>
      <c r="I239" s="16" t="s">
        <v>2029</v>
      </c>
      <c r="J239" s="15" t="s">
        <v>2030</v>
      </c>
      <c r="K239" s="15" t="s">
        <v>2031</v>
      </c>
      <c r="L239" s="16" t="s">
        <v>2026</v>
      </c>
      <c r="M239" s="15" t="s">
        <v>2032</v>
      </c>
      <c r="N239" s="25">
        <v>1300</v>
      </c>
      <c r="O239" s="30">
        <v>45473</v>
      </c>
      <c r="P239" s="30">
        <v>45626</v>
      </c>
      <c r="Q239" s="15">
        <v>1</v>
      </c>
      <c r="R239" s="25">
        <v>6</v>
      </c>
      <c r="S239" s="25">
        <v>45.5</v>
      </c>
      <c r="T239" s="25">
        <f t="shared" si="15"/>
        <v>273</v>
      </c>
      <c r="U239" s="25">
        <v>13.65</v>
      </c>
      <c r="V239" s="25">
        <f t="shared" si="16"/>
        <v>81.9</v>
      </c>
      <c r="W239" s="25">
        <f t="shared" si="17"/>
        <v>191.1</v>
      </c>
      <c r="X239" s="15" t="s">
        <v>2033</v>
      </c>
      <c r="Y239" s="15">
        <v>682.5</v>
      </c>
      <c r="Z239" s="80" t="s">
        <v>2034</v>
      </c>
      <c r="AA239" s="15">
        <v>34337213</v>
      </c>
      <c r="AB239" s="15"/>
    </row>
    <row r="240" s="3" customFormat="1" ht="56.25" spans="1:28">
      <c r="A240" s="65">
        <v>238</v>
      </c>
      <c r="B240" s="15" t="s">
        <v>1312</v>
      </c>
      <c r="C240" s="15" t="s">
        <v>54</v>
      </c>
      <c r="D240" s="16"/>
      <c r="E240" s="16" t="s">
        <v>2035</v>
      </c>
      <c r="F240" s="16" t="s">
        <v>2036</v>
      </c>
      <c r="G240" s="16" t="s">
        <v>2037</v>
      </c>
      <c r="H240" s="16" t="s">
        <v>1640</v>
      </c>
      <c r="I240" s="16" t="s">
        <v>2038</v>
      </c>
      <c r="J240" s="15" t="s">
        <v>2039</v>
      </c>
      <c r="K240" s="15" t="s">
        <v>2040</v>
      </c>
      <c r="L240" s="16" t="s">
        <v>2035</v>
      </c>
      <c r="M240" s="15" t="s">
        <v>2041</v>
      </c>
      <c r="N240" s="25">
        <v>1300</v>
      </c>
      <c r="O240" s="30">
        <v>45473</v>
      </c>
      <c r="P240" s="30">
        <v>45626</v>
      </c>
      <c r="Q240" s="15">
        <v>1</v>
      </c>
      <c r="R240" s="25">
        <v>499</v>
      </c>
      <c r="S240" s="25">
        <v>45.5</v>
      </c>
      <c r="T240" s="25">
        <f t="shared" si="15"/>
        <v>22704.5</v>
      </c>
      <c r="U240" s="25">
        <v>13.65</v>
      </c>
      <c r="V240" s="25">
        <f t="shared" si="16"/>
        <v>6811.35</v>
      </c>
      <c r="W240" s="25">
        <f t="shared" si="17"/>
        <v>15893.15</v>
      </c>
      <c r="X240" s="15" t="s">
        <v>2042</v>
      </c>
      <c r="Y240" s="15" t="s">
        <v>2043</v>
      </c>
      <c r="Z240" s="80" t="s">
        <v>2044</v>
      </c>
      <c r="AA240" s="15" t="s">
        <v>2045</v>
      </c>
      <c r="AB240" s="15"/>
    </row>
    <row r="241" s="3" customFormat="1" ht="33.75" spans="1:28">
      <c r="A241" s="65">
        <v>239</v>
      </c>
      <c r="B241" s="15" t="s">
        <v>1312</v>
      </c>
      <c r="C241" s="15" t="s">
        <v>54</v>
      </c>
      <c r="D241" s="15"/>
      <c r="E241" s="16" t="s">
        <v>2046</v>
      </c>
      <c r="F241" s="16" t="s">
        <v>2036</v>
      </c>
      <c r="G241" s="16" t="s">
        <v>2047</v>
      </c>
      <c r="H241" s="16" t="s">
        <v>1640</v>
      </c>
      <c r="I241" s="16" t="s">
        <v>2038</v>
      </c>
      <c r="J241" s="15" t="s">
        <v>2048</v>
      </c>
      <c r="K241" s="15" t="s">
        <v>2049</v>
      </c>
      <c r="L241" s="16" t="s">
        <v>2046</v>
      </c>
      <c r="M241" s="15" t="s">
        <v>2050</v>
      </c>
      <c r="N241" s="25">
        <v>1300</v>
      </c>
      <c r="O241" s="30">
        <v>45473</v>
      </c>
      <c r="P241" s="30">
        <v>45626</v>
      </c>
      <c r="Q241" s="15">
        <v>1</v>
      </c>
      <c r="R241" s="25">
        <v>420</v>
      </c>
      <c r="S241" s="25">
        <v>45.5</v>
      </c>
      <c r="T241" s="25">
        <f t="shared" si="15"/>
        <v>19110</v>
      </c>
      <c r="U241" s="25">
        <v>13.65</v>
      </c>
      <c r="V241" s="25">
        <f t="shared" si="16"/>
        <v>5733</v>
      </c>
      <c r="W241" s="25">
        <f t="shared" si="17"/>
        <v>13377</v>
      </c>
      <c r="X241" s="87" t="s">
        <v>357</v>
      </c>
      <c r="Y241" s="102">
        <v>5733</v>
      </c>
      <c r="Z241" s="53" t="s">
        <v>2051</v>
      </c>
      <c r="AA241" s="15">
        <v>29252304</v>
      </c>
      <c r="AB241" s="15"/>
    </row>
    <row r="242" s="3" customFormat="1" ht="33.75" spans="1:28">
      <c r="A242" s="65">
        <v>240</v>
      </c>
      <c r="B242" s="15" t="s">
        <v>1312</v>
      </c>
      <c r="C242" s="15" t="s">
        <v>54</v>
      </c>
      <c r="D242" s="15"/>
      <c r="E242" s="16" t="s">
        <v>2052</v>
      </c>
      <c r="F242" s="16" t="s">
        <v>2053</v>
      </c>
      <c r="G242" s="16" t="s">
        <v>2054</v>
      </c>
      <c r="H242" s="16" t="s">
        <v>483</v>
      </c>
      <c r="I242" s="16" t="s">
        <v>2055</v>
      </c>
      <c r="J242" s="15" t="s">
        <v>2056</v>
      </c>
      <c r="K242" s="15" t="s">
        <v>2057</v>
      </c>
      <c r="L242" s="16" t="s">
        <v>2052</v>
      </c>
      <c r="M242" s="15" t="s">
        <v>2058</v>
      </c>
      <c r="N242" s="25">
        <v>1300</v>
      </c>
      <c r="O242" s="30">
        <v>45473</v>
      </c>
      <c r="P242" s="30">
        <v>45626</v>
      </c>
      <c r="Q242" s="15">
        <v>1</v>
      </c>
      <c r="R242" s="25">
        <v>90</v>
      </c>
      <c r="S242" s="25">
        <v>45.5</v>
      </c>
      <c r="T242" s="25">
        <f t="shared" si="15"/>
        <v>4095</v>
      </c>
      <c r="U242" s="25">
        <v>13.65</v>
      </c>
      <c r="V242" s="25">
        <f t="shared" si="16"/>
        <v>1228.5</v>
      </c>
      <c r="W242" s="25">
        <f t="shared" si="17"/>
        <v>2866.5</v>
      </c>
      <c r="X242" s="15" t="s">
        <v>1320</v>
      </c>
      <c r="Y242" s="15">
        <v>49747.02</v>
      </c>
      <c r="Z242" s="80" t="s">
        <v>1321</v>
      </c>
      <c r="AA242" s="187" t="s">
        <v>1322</v>
      </c>
      <c r="AB242" s="15"/>
    </row>
    <row r="243" s="3" customFormat="1" ht="78.75" spans="1:28">
      <c r="A243" s="65">
        <v>241</v>
      </c>
      <c r="B243" s="15" t="s">
        <v>1312</v>
      </c>
      <c r="C243" s="15" t="s">
        <v>54</v>
      </c>
      <c r="D243" s="15"/>
      <c r="E243" s="16" t="s">
        <v>2059</v>
      </c>
      <c r="F243" s="16" t="s">
        <v>2060</v>
      </c>
      <c r="G243" s="16" t="s">
        <v>2061</v>
      </c>
      <c r="H243" s="16" t="s">
        <v>281</v>
      </c>
      <c r="I243" s="16" t="s">
        <v>1161</v>
      </c>
      <c r="J243" s="15" t="s">
        <v>2062</v>
      </c>
      <c r="K243" s="15" t="s">
        <v>2063</v>
      </c>
      <c r="L243" s="16" t="s">
        <v>2059</v>
      </c>
      <c r="M243" s="15" t="s">
        <v>2064</v>
      </c>
      <c r="N243" s="25">
        <v>1300</v>
      </c>
      <c r="O243" s="30">
        <v>45473</v>
      </c>
      <c r="P243" s="30">
        <v>45626</v>
      </c>
      <c r="Q243" s="15">
        <v>1</v>
      </c>
      <c r="R243" s="25">
        <v>619.18</v>
      </c>
      <c r="S243" s="25">
        <v>45.5</v>
      </c>
      <c r="T243" s="25">
        <f t="shared" si="15"/>
        <v>28172.69</v>
      </c>
      <c r="U243" s="25">
        <v>13.65</v>
      </c>
      <c r="V243" s="25">
        <f t="shared" si="16"/>
        <v>8451.807</v>
      </c>
      <c r="W243" s="25">
        <f t="shared" si="17"/>
        <v>19720.883</v>
      </c>
      <c r="X243" s="15" t="s">
        <v>2065</v>
      </c>
      <c r="Y243" s="15" t="s">
        <v>2066</v>
      </c>
      <c r="Z243" s="80" t="s">
        <v>2067</v>
      </c>
      <c r="AA243" s="187" t="s">
        <v>2068</v>
      </c>
      <c r="AB243" s="15"/>
    </row>
    <row r="244" s="3" customFormat="1" ht="67.5" spans="1:28">
      <c r="A244" s="65">
        <v>242</v>
      </c>
      <c r="B244" s="15" t="s">
        <v>1312</v>
      </c>
      <c r="C244" s="15" t="s">
        <v>54</v>
      </c>
      <c r="D244" s="15"/>
      <c r="E244" s="16" t="s">
        <v>2069</v>
      </c>
      <c r="F244" s="16" t="s">
        <v>2070</v>
      </c>
      <c r="G244" s="16" t="s">
        <v>2071</v>
      </c>
      <c r="H244" s="16" t="s">
        <v>456</v>
      </c>
      <c r="I244" s="16" t="s">
        <v>1043</v>
      </c>
      <c r="J244" s="15" t="s">
        <v>2072</v>
      </c>
      <c r="K244" s="15" t="s">
        <v>2073</v>
      </c>
      <c r="L244" s="16" t="s">
        <v>2069</v>
      </c>
      <c r="M244" s="15" t="s">
        <v>2074</v>
      </c>
      <c r="N244" s="25">
        <v>1300</v>
      </c>
      <c r="O244" s="30">
        <v>45473</v>
      </c>
      <c r="P244" s="30">
        <v>45626</v>
      </c>
      <c r="Q244" s="15">
        <v>1</v>
      </c>
      <c r="R244" s="25">
        <v>293.64</v>
      </c>
      <c r="S244" s="25">
        <v>45.5</v>
      </c>
      <c r="T244" s="25">
        <f t="shared" si="15"/>
        <v>13360.62</v>
      </c>
      <c r="U244" s="25">
        <v>13.65</v>
      </c>
      <c r="V244" s="25">
        <f t="shared" si="16"/>
        <v>4008.186</v>
      </c>
      <c r="W244" s="25">
        <f t="shared" si="17"/>
        <v>9352.434</v>
      </c>
      <c r="X244" s="15" t="s">
        <v>2075</v>
      </c>
      <c r="Y244" s="15" t="s">
        <v>2076</v>
      </c>
      <c r="Z244" s="103" t="s">
        <v>2077</v>
      </c>
      <c r="AA244" s="15" t="s">
        <v>2078</v>
      </c>
      <c r="AB244" s="15"/>
    </row>
    <row r="245" s="3" customFormat="1" ht="78.75" spans="1:28">
      <c r="A245" s="65">
        <v>243</v>
      </c>
      <c r="B245" s="15" t="s">
        <v>1312</v>
      </c>
      <c r="C245" s="15" t="s">
        <v>54</v>
      </c>
      <c r="D245" s="15"/>
      <c r="E245" s="16" t="s">
        <v>2079</v>
      </c>
      <c r="F245" s="16" t="s">
        <v>2080</v>
      </c>
      <c r="G245" s="16" t="s">
        <v>2081</v>
      </c>
      <c r="H245" s="16" t="s">
        <v>2082</v>
      </c>
      <c r="I245" s="16" t="s">
        <v>2083</v>
      </c>
      <c r="J245" s="15" t="s">
        <v>2084</v>
      </c>
      <c r="K245" s="15" t="s">
        <v>2085</v>
      </c>
      <c r="L245" s="16" t="s">
        <v>2079</v>
      </c>
      <c r="M245" s="15" t="s">
        <v>2086</v>
      </c>
      <c r="N245" s="25">
        <v>1300</v>
      </c>
      <c r="O245" s="30">
        <v>45473</v>
      </c>
      <c r="P245" s="30">
        <v>45626</v>
      </c>
      <c r="Q245" s="15">
        <v>1</v>
      </c>
      <c r="R245" s="25">
        <v>788.05</v>
      </c>
      <c r="S245" s="25">
        <v>45.5</v>
      </c>
      <c r="T245" s="25">
        <f t="shared" si="15"/>
        <v>35856.275</v>
      </c>
      <c r="U245" s="25">
        <v>13.65</v>
      </c>
      <c r="V245" s="25">
        <f t="shared" si="16"/>
        <v>10756.8825</v>
      </c>
      <c r="W245" s="25">
        <f t="shared" si="17"/>
        <v>25099.3925</v>
      </c>
      <c r="X245" s="15" t="s">
        <v>2087</v>
      </c>
      <c r="Y245" s="15" t="s">
        <v>2088</v>
      </c>
      <c r="Z245" s="80" t="s">
        <v>2089</v>
      </c>
      <c r="AA245" s="15" t="s">
        <v>2090</v>
      </c>
      <c r="AB245" s="15"/>
    </row>
    <row r="246" s="3" customFormat="1" ht="33.75" spans="1:28">
      <c r="A246" s="65">
        <v>244</v>
      </c>
      <c r="B246" s="15" t="s">
        <v>1312</v>
      </c>
      <c r="C246" s="15" t="s">
        <v>54</v>
      </c>
      <c r="D246" s="15"/>
      <c r="E246" s="16" t="s">
        <v>2091</v>
      </c>
      <c r="F246" s="16" t="s">
        <v>2092</v>
      </c>
      <c r="G246" s="16" t="s">
        <v>2093</v>
      </c>
      <c r="H246" s="16" t="s">
        <v>907</v>
      </c>
      <c r="I246" s="16" t="s">
        <v>353</v>
      </c>
      <c r="J246" s="15" t="s">
        <v>2094</v>
      </c>
      <c r="K246" s="15" t="s">
        <v>2095</v>
      </c>
      <c r="L246" s="16" t="s">
        <v>2091</v>
      </c>
      <c r="M246" s="15" t="s">
        <v>2096</v>
      </c>
      <c r="N246" s="25">
        <v>1300</v>
      </c>
      <c r="O246" s="30">
        <v>45473</v>
      </c>
      <c r="P246" s="30">
        <v>45626</v>
      </c>
      <c r="Q246" s="15">
        <v>1</v>
      </c>
      <c r="R246" s="25">
        <v>403.8</v>
      </c>
      <c r="S246" s="25">
        <v>45.5</v>
      </c>
      <c r="T246" s="25">
        <f t="shared" si="15"/>
        <v>18372.9</v>
      </c>
      <c r="U246" s="25">
        <v>13.65</v>
      </c>
      <c r="V246" s="25">
        <f t="shared" si="16"/>
        <v>5511.87</v>
      </c>
      <c r="W246" s="25">
        <f t="shared" si="17"/>
        <v>12861.03</v>
      </c>
      <c r="X246" s="15" t="s">
        <v>1320</v>
      </c>
      <c r="Y246" s="15">
        <v>49747.02</v>
      </c>
      <c r="Z246" s="80" t="s">
        <v>1321</v>
      </c>
      <c r="AA246" s="187" t="s">
        <v>1322</v>
      </c>
      <c r="AB246" s="15"/>
    </row>
    <row r="247" s="3" customFormat="1" ht="78.75" spans="1:28">
      <c r="A247" s="65">
        <v>245</v>
      </c>
      <c r="B247" s="15" t="s">
        <v>1312</v>
      </c>
      <c r="C247" s="15" t="s">
        <v>54</v>
      </c>
      <c r="D247" s="15"/>
      <c r="E247" s="16" t="s">
        <v>2097</v>
      </c>
      <c r="F247" s="16" t="s">
        <v>2098</v>
      </c>
      <c r="G247" s="16" t="s">
        <v>2099</v>
      </c>
      <c r="H247" s="16" t="s">
        <v>2100</v>
      </c>
      <c r="I247" s="16" t="s">
        <v>2101</v>
      </c>
      <c r="J247" s="15" t="s">
        <v>2102</v>
      </c>
      <c r="K247" s="15" t="s">
        <v>2103</v>
      </c>
      <c r="L247" s="16" t="s">
        <v>2097</v>
      </c>
      <c r="M247" s="15" t="s">
        <v>2104</v>
      </c>
      <c r="N247" s="25">
        <v>1300</v>
      </c>
      <c r="O247" s="30">
        <v>45473</v>
      </c>
      <c r="P247" s="30">
        <v>45626</v>
      </c>
      <c r="Q247" s="15">
        <v>1</v>
      </c>
      <c r="R247" s="25">
        <v>1464.97</v>
      </c>
      <c r="S247" s="25">
        <v>45.5</v>
      </c>
      <c r="T247" s="25">
        <f t="shared" si="15"/>
        <v>66656.135</v>
      </c>
      <c r="U247" s="25">
        <v>13.65</v>
      </c>
      <c r="V247" s="25">
        <f t="shared" si="16"/>
        <v>19996.8405</v>
      </c>
      <c r="W247" s="25">
        <f t="shared" si="17"/>
        <v>46659.2945</v>
      </c>
      <c r="X247" s="15" t="s">
        <v>2105</v>
      </c>
      <c r="Y247" s="15" t="s">
        <v>2106</v>
      </c>
      <c r="Z247" s="103" t="s">
        <v>2107</v>
      </c>
      <c r="AA247" s="187" t="s">
        <v>2108</v>
      </c>
      <c r="AB247" s="15"/>
    </row>
    <row r="248" s="3" customFormat="1" ht="56.25" spans="1:28">
      <c r="A248" s="65">
        <v>246</v>
      </c>
      <c r="B248" s="15" t="s">
        <v>1312</v>
      </c>
      <c r="C248" s="15" t="s">
        <v>54</v>
      </c>
      <c r="D248" s="15"/>
      <c r="E248" s="16" t="s">
        <v>2109</v>
      </c>
      <c r="F248" s="16" t="s">
        <v>2110</v>
      </c>
      <c r="G248" s="16" t="s">
        <v>2111</v>
      </c>
      <c r="H248" s="16" t="s">
        <v>281</v>
      </c>
      <c r="I248" s="16" t="s">
        <v>2112</v>
      </c>
      <c r="J248" s="15" t="s">
        <v>2113</v>
      </c>
      <c r="K248" s="15" t="s">
        <v>2114</v>
      </c>
      <c r="L248" s="16" t="s">
        <v>2109</v>
      </c>
      <c r="M248" s="15" t="s">
        <v>2115</v>
      </c>
      <c r="N248" s="25">
        <v>1300</v>
      </c>
      <c r="O248" s="30">
        <v>45473</v>
      </c>
      <c r="P248" s="30">
        <v>45626</v>
      </c>
      <c r="Q248" s="15">
        <v>1</v>
      </c>
      <c r="R248" s="25">
        <v>284.12</v>
      </c>
      <c r="S248" s="25">
        <v>45.5</v>
      </c>
      <c r="T248" s="25">
        <f t="shared" si="15"/>
        <v>12927.46</v>
      </c>
      <c r="U248" s="25">
        <v>13.65</v>
      </c>
      <c r="V248" s="25">
        <f t="shared" si="16"/>
        <v>3878.238</v>
      </c>
      <c r="W248" s="25">
        <f t="shared" si="17"/>
        <v>9049.222</v>
      </c>
      <c r="X248" s="15" t="s">
        <v>2116</v>
      </c>
      <c r="Y248" s="15" t="s">
        <v>2117</v>
      </c>
      <c r="Z248" s="80" t="s">
        <v>2118</v>
      </c>
      <c r="AA248" s="15" t="s">
        <v>2119</v>
      </c>
      <c r="AB248" s="15"/>
    </row>
    <row r="249" s="3" customFormat="1" ht="56.25" spans="1:28">
      <c r="A249" s="65">
        <v>247</v>
      </c>
      <c r="B249" s="15" t="s">
        <v>1312</v>
      </c>
      <c r="C249" s="15" t="s">
        <v>54</v>
      </c>
      <c r="D249" s="15"/>
      <c r="E249" s="16" t="s">
        <v>2120</v>
      </c>
      <c r="F249" s="16" t="s">
        <v>2121</v>
      </c>
      <c r="G249" s="16" t="s">
        <v>2122</v>
      </c>
      <c r="H249" s="16" t="s">
        <v>483</v>
      </c>
      <c r="I249" s="16" t="s">
        <v>163</v>
      </c>
      <c r="J249" s="15" t="s">
        <v>2123</v>
      </c>
      <c r="K249" s="15" t="s">
        <v>2124</v>
      </c>
      <c r="L249" s="16" t="s">
        <v>2120</v>
      </c>
      <c r="M249" s="15" t="s">
        <v>2125</v>
      </c>
      <c r="N249" s="25">
        <v>1300</v>
      </c>
      <c r="O249" s="30">
        <v>45473</v>
      </c>
      <c r="P249" s="30">
        <v>45626</v>
      </c>
      <c r="Q249" s="15">
        <v>1</v>
      </c>
      <c r="R249" s="25">
        <v>717.99</v>
      </c>
      <c r="S249" s="25">
        <v>45.5</v>
      </c>
      <c r="T249" s="25">
        <f t="shared" si="15"/>
        <v>32668.545</v>
      </c>
      <c r="U249" s="25">
        <v>13.65</v>
      </c>
      <c r="V249" s="25">
        <f t="shared" si="16"/>
        <v>9800.5635</v>
      </c>
      <c r="W249" s="25">
        <f t="shared" si="17"/>
        <v>22867.9815</v>
      </c>
      <c r="X249" s="15" t="s">
        <v>2116</v>
      </c>
      <c r="Y249" s="15" t="s">
        <v>2117</v>
      </c>
      <c r="Z249" s="80" t="s">
        <v>2118</v>
      </c>
      <c r="AA249" s="15" t="s">
        <v>2119</v>
      </c>
      <c r="AB249" s="15"/>
    </row>
    <row r="250" s="3" customFormat="1" ht="33.75" spans="1:28">
      <c r="A250" s="65">
        <v>248</v>
      </c>
      <c r="B250" s="15" t="s">
        <v>1312</v>
      </c>
      <c r="C250" s="15" t="s">
        <v>54</v>
      </c>
      <c r="D250" s="15"/>
      <c r="E250" s="16" t="s">
        <v>2126</v>
      </c>
      <c r="F250" s="16" t="s">
        <v>2127</v>
      </c>
      <c r="G250" s="16" t="s">
        <v>2128</v>
      </c>
      <c r="H250" s="16" t="s">
        <v>2129</v>
      </c>
      <c r="I250" s="16" t="s">
        <v>746</v>
      </c>
      <c r="J250" s="15" t="s">
        <v>2130</v>
      </c>
      <c r="K250" s="15" t="s">
        <v>2131</v>
      </c>
      <c r="L250" s="16" t="s">
        <v>2126</v>
      </c>
      <c r="M250" s="15" t="s">
        <v>2132</v>
      </c>
      <c r="N250" s="25">
        <v>1300</v>
      </c>
      <c r="O250" s="30">
        <v>45473</v>
      </c>
      <c r="P250" s="30">
        <v>45626</v>
      </c>
      <c r="Q250" s="15">
        <v>1</v>
      </c>
      <c r="R250" s="25">
        <v>574.18</v>
      </c>
      <c r="S250" s="25">
        <v>45.5</v>
      </c>
      <c r="T250" s="25">
        <f t="shared" si="15"/>
        <v>26125.19</v>
      </c>
      <c r="U250" s="25">
        <v>13.65</v>
      </c>
      <c r="V250" s="25">
        <f t="shared" si="16"/>
        <v>7837.557</v>
      </c>
      <c r="W250" s="25">
        <f t="shared" si="17"/>
        <v>18287.633</v>
      </c>
      <c r="X250" s="15" t="s">
        <v>1331</v>
      </c>
      <c r="Y250" s="15">
        <v>23159.18</v>
      </c>
      <c r="Z250" s="80" t="s">
        <v>1332</v>
      </c>
      <c r="AA250" s="15">
        <v>94286898</v>
      </c>
      <c r="AB250" s="15"/>
    </row>
    <row r="251" s="3" customFormat="1" ht="33.75" spans="1:28">
      <c r="A251" s="65">
        <v>249</v>
      </c>
      <c r="B251" s="15" t="s">
        <v>1312</v>
      </c>
      <c r="C251" s="15" t="s">
        <v>54</v>
      </c>
      <c r="D251" s="15"/>
      <c r="E251" s="16" t="s">
        <v>2133</v>
      </c>
      <c r="F251" s="16" t="s">
        <v>2134</v>
      </c>
      <c r="G251" s="16" t="s">
        <v>2135</v>
      </c>
      <c r="H251" s="16" t="s">
        <v>325</v>
      </c>
      <c r="I251" s="16" t="s">
        <v>2136</v>
      </c>
      <c r="J251" s="15" t="s">
        <v>2137</v>
      </c>
      <c r="K251" s="15" t="s">
        <v>2138</v>
      </c>
      <c r="L251" s="16" t="s">
        <v>2133</v>
      </c>
      <c r="M251" s="15" t="s">
        <v>2139</v>
      </c>
      <c r="N251" s="25">
        <v>1300</v>
      </c>
      <c r="O251" s="30">
        <v>45473</v>
      </c>
      <c r="P251" s="30">
        <v>45626</v>
      </c>
      <c r="Q251" s="15">
        <v>1</v>
      </c>
      <c r="R251" s="25">
        <v>174.44</v>
      </c>
      <c r="S251" s="25">
        <v>45.5</v>
      </c>
      <c r="T251" s="25">
        <f t="shared" si="15"/>
        <v>7937.02</v>
      </c>
      <c r="U251" s="25">
        <v>13.65</v>
      </c>
      <c r="V251" s="25">
        <f t="shared" si="16"/>
        <v>2381.106</v>
      </c>
      <c r="W251" s="25">
        <f t="shared" si="17"/>
        <v>5555.914</v>
      </c>
      <c r="X251" s="15" t="s">
        <v>1331</v>
      </c>
      <c r="Y251" s="15">
        <v>23159.18</v>
      </c>
      <c r="Z251" s="80" t="s">
        <v>1332</v>
      </c>
      <c r="AA251" s="15">
        <v>94286898</v>
      </c>
      <c r="AB251" s="15"/>
    </row>
    <row r="252" s="3" customFormat="1" ht="56.25" spans="1:28">
      <c r="A252" s="65">
        <v>250</v>
      </c>
      <c r="B252" s="15" t="s">
        <v>1312</v>
      </c>
      <c r="C252" s="15" t="s">
        <v>54</v>
      </c>
      <c r="D252" s="15"/>
      <c r="E252" s="16" t="s">
        <v>2140</v>
      </c>
      <c r="F252" s="16" t="s">
        <v>2141</v>
      </c>
      <c r="G252" s="16" t="s">
        <v>2142</v>
      </c>
      <c r="H252" s="16" t="s">
        <v>2143</v>
      </c>
      <c r="I252" s="16" t="s">
        <v>1529</v>
      </c>
      <c r="J252" s="15" t="s">
        <v>2144</v>
      </c>
      <c r="K252" s="15" t="s">
        <v>2145</v>
      </c>
      <c r="L252" s="16" t="s">
        <v>2140</v>
      </c>
      <c r="M252" s="15" t="s">
        <v>2146</v>
      </c>
      <c r="N252" s="25">
        <v>1300</v>
      </c>
      <c r="O252" s="30">
        <v>45473</v>
      </c>
      <c r="P252" s="30">
        <v>45626</v>
      </c>
      <c r="Q252" s="15">
        <v>1</v>
      </c>
      <c r="R252" s="25">
        <v>397.75</v>
      </c>
      <c r="S252" s="25">
        <v>45.5</v>
      </c>
      <c r="T252" s="25">
        <f t="shared" si="15"/>
        <v>18097.625</v>
      </c>
      <c r="U252" s="25">
        <v>13.65</v>
      </c>
      <c r="V252" s="25">
        <f t="shared" si="16"/>
        <v>5429.2875</v>
      </c>
      <c r="W252" s="25">
        <f t="shared" si="17"/>
        <v>12668.3375</v>
      </c>
      <c r="X252" s="15" t="s">
        <v>2147</v>
      </c>
      <c r="Y252" s="15" t="s">
        <v>2148</v>
      </c>
      <c r="Z252" s="80" t="s">
        <v>2149</v>
      </c>
      <c r="AA252" s="15" t="s">
        <v>2150</v>
      </c>
      <c r="AB252" s="15"/>
    </row>
    <row r="253" s="3" customFormat="1" ht="33.75" spans="1:28">
      <c r="A253" s="65">
        <v>251</v>
      </c>
      <c r="B253" s="15" t="s">
        <v>1312</v>
      </c>
      <c r="C253" s="15" t="s">
        <v>54</v>
      </c>
      <c r="D253" s="15"/>
      <c r="E253" s="16" t="s">
        <v>2151</v>
      </c>
      <c r="F253" s="16" t="s">
        <v>2152</v>
      </c>
      <c r="G253" s="16" t="s">
        <v>2153</v>
      </c>
      <c r="H253" s="16" t="s">
        <v>2154</v>
      </c>
      <c r="I253" s="16" t="s">
        <v>2155</v>
      </c>
      <c r="J253" s="15" t="s">
        <v>2156</v>
      </c>
      <c r="K253" s="15" t="s">
        <v>2157</v>
      </c>
      <c r="L253" s="16" t="s">
        <v>2151</v>
      </c>
      <c r="M253" s="15" t="s">
        <v>2158</v>
      </c>
      <c r="N253" s="25">
        <v>1300</v>
      </c>
      <c r="O253" s="30">
        <v>45473</v>
      </c>
      <c r="P253" s="30">
        <v>45626</v>
      </c>
      <c r="Q253" s="15">
        <v>1</v>
      </c>
      <c r="R253" s="25">
        <v>300</v>
      </c>
      <c r="S253" s="25">
        <v>45.5</v>
      </c>
      <c r="T253" s="25">
        <f t="shared" si="15"/>
        <v>13650</v>
      </c>
      <c r="U253" s="25">
        <v>13.65</v>
      </c>
      <c r="V253" s="25">
        <f t="shared" si="16"/>
        <v>4095</v>
      </c>
      <c r="W253" s="25">
        <f t="shared" si="17"/>
        <v>9555</v>
      </c>
      <c r="X253" s="15" t="s">
        <v>1331</v>
      </c>
      <c r="Y253" s="15">
        <v>23159.18</v>
      </c>
      <c r="Z253" s="80" t="s">
        <v>1332</v>
      </c>
      <c r="AA253" s="15">
        <v>94286898</v>
      </c>
      <c r="AB253" s="15"/>
    </row>
    <row r="254" s="3" customFormat="1" ht="33.75" spans="1:28">
      <c r="A254" s="65">
        <v>252</v>
      </c>
      <c r="B254" s="15" t="s">
        <v>1312</v>
      </c>
      <c r="C254" s="15" t="s">
        <v>54</v>
      </c>
      <c r="D254" s="15"/>
      <c r="E254" s="16" t="s">
        <v>2159</v>
      </c>
      <c r="F254" s="16" t="s">
        <v>2160</v>
      </c>
      <c r="G254" s="16" t="s">
        <v>2161</v>
      </c>
      <c r="H254" s="16" t="s">
        <v>264</v>
      </c>
      <c r="I254" s="16" t="s">
        <v>2162</v>
      </c>
      <c r="J254" s="15" t="s">
        <v>2163</v>
      </c>
      <c r="K254" s="15" t="s">
        <v>2164</v>
      </c>
      <c r="L254" s="16" t="s">
        <v>2159</v>
      </c>
      <c r="M254" s="15" t="s">
        <v>2165</v>
      </c>
      <c r="N254" s="25">
        <v>1300</v>
      </c>
      <c r="O254" s="30">
        <v>45473</v>
      </c>
      <c r="P254" s="30">
        <v>45626</v>
      </c>
      <c r="Q254" s="15">
        <v>1</v>
      </c>
      <c r="R254" s="25">
        <v>257.46</v>
      </c>
      <c r="S254" s="25">
        <v>45.5</v>
      </c>
      <c r="T254" s="25">
        <f t="shared" si="15"/>
        <v>11714.43</v>
      </c>
      <c r="U254" s="25">
        <v>13.65</v>
      </c>
      <c r="V254" s="25">
        <f t="shared" si="16"/>
        <v>3514.329</v>
      </c>
      <c r="W254" s="25">
        <f t="shared" si="17"/>
        <v>8200.101</v>
      </c>
      <c r="X254" s="15" t="s">
        <v>1350</v>
      </c>
      <c r="Y254" s="15">
        <v>35678.97</v>
      </c>
      <c r="Z254" s="80" t="s">
        <v>1351</v>
      </c>
      <c r="AA254" s="15">
        <v>22802373</v>
      </c>
      <c r="AB254" s="15"/>
    </row>
    <row r="255" s="3" customFormat="1" ht="33.75" spans="1:28">
      <c r="A255" s="65">
        <v>253</v>
      </c>
      <c r="B255" s="15" t="s">
        <v>1312</v>
      </c>
      <c r="C255" s="15" t="s">
        <v>54</v>
      </c>
      <c r="D255" s="15"/>
      <c r="E255" s="16" t="s">
        <v>2166</v>
      </c>
      <c r="F255" s="16" t="s">
        <v>2167</v>
      </c>
      <c r="G255" s="16" t="s">
        <v>2168</v>
      </c>
      <c r="H255" s="16" t="s">
        <v>146</v>
      </c>
      <c r="I255" s="16" t="s">
        <v>542</v>
      </c>
      <c r="J255" s="15" t="s">
        <v>2169</v>
      </c>
      <c r="K255" s="15" t="s">
        <v>2170</v>
      </c>
      <c r="L255" s="16" t="s">
        <v>2166</v>
      </c>
      <c r="M255" s="15" t="s">
        <v>2171</v>
      </c>
      <c r="N255" s="25">
        <v>1300</v>
      </c>
      <c r="O255" s="30">
        <v>45473</v>
      </c>
      <c r="P255" s="30">
        <v>45626</v>
      </c>
      <c r="Q255" s="15">
        <v>1</v>
      </c>
      <c r="R255" s="25">
        <v>679.24</v>
      </c>
      <c r="S255" s="25">
        <v>45.5</v>
      </c>
      <c r="T255" s="25">
        <f t="shared" si="15"/>
        <v>30905.42</v>
      </c>
      <c r="U255" s="25">
        <v>13.65</v>
      </c>
      <c r="V255" s="25">
        <f t="shared" si="16"/>
        <v>9271.626</v>
      </c>
      <c r="W255" s="25">
        <f t="shared" si="17"/>
        <v>21633.794</v>
      </c>
      <c r="X255" s="15" t="s">
        <v>1350</v>
      </c>
      <c r="Y255" s="15">
        <v>35678.97</v>
      </c>
      <c r="Z255" s="80" t="s">
        <v>1351</v>
      </c>
      <c r="AA255" s="15">
        <v>22802373</v>
      </c>
      <c r="AB255" s="15"/>
    </row>
    <row r="256" s="3" customFormat="1" ht="33.75" spans="1:28">
      <c r="A256" s="65">
        <v>254</v>
      </c>
      <c r="B256" s="15" t="s">
        <v>1312</v>
      </c>
      <c r="C256" s="15" t="s">
        <v>54</v>
      </c>
      <c r="D256" s="15"/>
      <c r="E256" s="16" t="s">
        <v>2172</v>
      </c>
      <c r="F256" s="16" t="s">
        <v>602</v>
      </c>
      <c r="G256" s="16" t="s">
        <v>2173</v>
      </c>
      <c r="H256" s="16" t="s">
        <v>228</v>
      </c>
      <c r="I256" s="16" t="s">
        <v>2174</v>
      </c>
      <c r="J256" s="15" t="s">
        <v>2175</v>
      </c>
      <c r="K256" s="15" t="s">
        <v>2176</v>
      </c>
      <c r="L256" s="16" t="s">
        <v>2172</v>
      </c>
      <c r="M256" s="15" t="s">
        <v>2177</v>
      </c>
      <c r="N256" s="25">
        <v>1300</v>
      </c>
      <c r="O256" s="30">
        <v>45473</v>
      </c>
      <c r="P256" s="30">
        <v>45626</v>
      </c>
      <c r="Q256" s="15">
        <v>1</v>
      </c>
      <c r="R256" s="25">
        <v>471.4</v>
      </c>
      <c r="S256" s="25">
        <v>45.5</v>
      </c>
      <c r="T256" s="25">
        <f t="shared" si="15"/>
        <v>21448.7</v>
      </c>
      <c r="U256" s="25">
        <v>13.65</v>
      </c>
      <c r="V256" s="25">
        <f t="shared" si="16"/>
        <v>6434.61</v>
      </c>
      <c r="W256" s="25">
        <f t="shared" si="17"/>
        <v>15014.09</v>
      </c>
      <c r="X256" s="15" t="s">
        <v>1350</v>
      </c>
      <c r="Y256" s="15">
        <v>35678.97</v>
      </c>
      <c r="Z256" s="80" t="s">
        <v>1351</v>
      </c>
      <c r="AA256" s="15">
        <v>22802373</v>
      </c>
      <c r="AB256" s="15"/>
    </row>
    <row r="257" s="3" customFormat="1" ht="33.75" spans="1:28">
      <c r="A257" s="65">
        <v>255</v>
      </c>
      <c r="B257" s="15" t="s">
        <v>1312</v>
      </c>
      <c r="C257" s="15" t="s">
        <v>54</v>
      </c>
      <c r="D257" s="15"/>
      <c r="E257" s="16" t="s">
        <v>2178</v>
      </c>
      <c r="F257" s="16" t="s">
        <v>2179</v>
      </c>
      <c r="G257" s="16" t="s">
        <v>2180</v>
      </c>
      <c r="H257" s="16" t="s">
        <v>1804</v>
      </c>
      <c r="I257" s="16" t="s">
        <v>2181</v>
      </c>
      <c r="J257" s="15" t="s">
        <v>2182</v>
      </c>
      <c r="K257" s="15" t="s">
        <v>2183</v>
      </c>
      <c r="L257" s="16" t="s">
        <v>2178</v>
      </c>
      <c r="M257" s="15" t="s">
        <v>2184</v>
      </c>
      <c r="N257" s="25">
        <v>1300</v>
      </c>
      <c r="O257" s="30">
        <v>45473</v>
      </c>
      <c r="P257" s="30">
        <v>45626</v>
      </c>
      <c r="Q257" s="15">
        <v>1</v>
      </c>
      <c r="R257" s="25">
        <v>554.14</v>
      </c>
      <c r="S257" s="25">
        <v>45.5</v>
      </c>
      <c r="T257" s="25">
        <f t="shared" si="15"/>
        <v>25213.37</v>
      </c>
      <c r="U257" s="25">
        <v>13.65</v>
      </c>
      <c r="V257" s="25">
        <f t="shared" si="16"/>
        <v>7564.011</v>
      </c>
      <c r="W257" s="25">
        <f t="shared" si="17"/>
        <v>17649.359</v>
      </c>
      <c r="X257" s="15" t="s">
        <v>1350</v>
      </c>
      <c r="Y257" s="15">
        <v>35678.97</v>
      </c>
      <c r="Z257" s="103" t="s">
        <v>1351</v>
      </c>
      <c r="AA257" s="15">
        <v>22802373</v>
      </c>
      <c r="AB257" s="15"/>
    </row>
    <row r="258" s="3" customFormat="1" ht="33.75" spans="1:28">
      <c r="A258" s="65">
        <v>256</v>
      </c>
      <c r="B258" s="15" t="s">
        <v>1312</v>
      </c>
      <c r="C258" s="15" t="s">
        <v>54</v>
      </c>
      <c r="D258" s="15"/>
      <c r="E258" s="16" t="s">
        <v>2185</v>
      </c>
      <c r="F258" s="16" t="s">
        <v>2186</v>
      </c>
      <c r="G258" s="16" t="s">
        <v>2187</v>
      </c>
      <c r="H258" s="16" t="s">
        <v>2188</v>
      </c>
      <c r="I258" s="16" t="s">
        <v>2189</v>
      </c>
      <c r="J258" s="15" t="s">
        <v>2190</v>
      </c>
      <c r="K258" s="15" t="s">
        <v>2191</v>
      </c>
      <c r="L258" s="16" t="s">
        <v>2185</v>
      </c>
      <c r="M258" s="15" t="s">
        <v>2192</v>
      </c>
      <c r="N258" s="25">
        <v>1300</v>
      </c>
      <c r="O258" s="30">
        <v>45473</v>
      </c>
      <c r="P258" s="30">
        <v>45626</v>
      </c>
      <c r="Q258" s="15">
        <v>1</v>
      </c>
      <c r="R258" s="25">
        <v>294.54</v>
      </c>
      <c r="S258" s="25">
        <v>45.5</v>
      </c>
      <c r="T258" s="25">
        <f t="shared" si="15"/>
        <v>13401.57</v>
      </c>
      <c r="U258" s="25">
        <v>13.65</v>
      </c>
      <c r="V258" s="25">
        <f t="shared" si="16"/>
        <v>4020.471</v>
      </c>
      <c r="W258" s="25">
        <f t="shared" si="17"/>
        <v>9381.099</v>
      </c>
      <c r="X258" s="15" t="s">
        <v>1350</v>
      </c>
      <c r="Y258" s="15">
        <v>35678.97</v>
      </c>
      <c r="Z258" s="80" t="s">
        <v>1351</v>
      </c>
      <c r="AA258" s="15">
        <v>22802373</v>
      </c>
      <c r="AB258" s="15"/>
    </row>
    <row r="259" s="3" customFormat="1" ht="33.75" spans="1:28">
      <c r="A259" s="65">
        <v>257</v>
      </c>
      <c r="B259" s="15" t="s">
        <v>1312</v>
      </c>
      <c r="C259" s="15" t="s">
        <v>54</v>
      </c>
      <c r="D259" s="15"/>
      <c r="E259" s="16" t="s">
        <v>2193</v>
      </c>
      <c r="F259" s="16" t="s">
        <v>2194</v>
      </c>
      <c r="G259" s="16" t="s">
        <v>2195</v>
      </c>
      <c r="H259" s="16" t="s">
        <v>1405</v>
      </c>
      <c r="I259" s="16" t="s">
        <v>2196</v>
      </c>
      <c r="J259" s="15" t="s">
        <v>2197</v>
      </c>
      <c r="K259" s="15" t="s">
        <v>2198</v>
      </c>
      <c r="L259" s="16" t="s">
        <v>2193</v>
      </c>
      <c r="M259" s="15" t="s">
        <v>2199</v>
      </c>
      <c r="N259" s="25">
        <v>1300</v>
      </c>
      <c r="O259" s="30">
        <v>45473</v>
      </c>
      <c r="P259" s="30">
        <v>45626</v>
      </c>
      <c r="Q259" s="15">
        <v>1</v>
      </c>
      <c r="R259" s="25">
        <v>271.89</v>
      </c>
      <c r="S259" s="25">
        <v>45.5</v>
      </c>
      <c r="T259" s="25">
        <f t="shared" si="15"/>
        <v>12370.995</v>
      </c>
      <c r="U259" s="25">
        <v>13.65</v>
      </c>
      <c r="V259" s="25">
        <f t="shared" si="16"/>
        <v>3711.2985</v>
      </c>
      <c r="W259" s="25">
        <f t="shared" si="17"/>
        <v>8659.6965</v>
      </c>
      <c r="X259" s="15" t="s">
        <v>1350</v>
      </c>
      <c r="Y259" s="15">
        <v>35678.97</v>
      </c>
      <c r="Z259" s="80" t="s">
        <v>1351</v>
      </c>
      <c r="AA259" s="15">
        <v>22802373</v>
      </c>
      <c r="AB259" s="15"/>
    </row>
    <row r="260" s="3" customFormat="1" ht="33.75" spans="1:28">
      <c r="A260" s="65">
        <v>258</v>
      </c>
      <c r="B260" s="15" t="s">
        <v>1312</v>
      </c>
      <c r="C260" s="15" t="s">
        <v>54</v>
      </c>
      <c r="D260" s="15"/>
      <c r="E260" s="16" t="s">
        <v>2200</v>
      </c>
      <c r="F260" s="16" t="s">
        <v>2201</v>
      </c>
      <c r="G260" s="16" t="s">
        <v>2202</v>
      </c>
      <c r="H260" s="16" t="s">
        <v>1953</v>
      </c>
      <c r="I260" s="16" t="s">
        <v>2203</v>
      </c>
      <c r="J260" s="15" t="s">
        <v>2204</v>
      </c>
      <c r="K260" s="15" t="s">
        <v>2205</v>
      </c>
      <c r="L260" s="16" t="s">
        <v>2200</v>
      </c>
      <c r="M260" s="15" t="s">
        <v>2206</v>
      </c>
      <c r="N260" s="25">
        <v>1300</v>
      </c>
      <c r="O260" s="30">
        <v>45473</v>
      </c>
      <c r="P260" s="30">
        <v>45626</v>
      </c>
      <c r="Q260" s="15">
        <v>1</v>
      </c>
      <c r="R260" s="25">
        <v>273.76</v>
      </c>
      <c r="S260" s="25">
        <v>45.5</v>
      </c>
      <c r="T260" s="25">
        <f t="shared" ref="T260:T323" si="18">S260*R260</f>
        <v>12456.08</v>
      </c>
      <c r="U260" s="25">
        <v>13.65</v>
      </c>
      <c r="V260" s="25">
        <f t="shared" ref="V260:V323" si="19">R260*U260</f>
        <v>3736.824</v>
      </c>
      <c r="W260" s="25">
        <f t="shared" ref="W260:W323" si="20">T260-V260</f>
        <v>8719.256</v>
      </c>
      <c r="X260" s="15" t="s">
        <v>1320</v>
      </c>
      <c r="Y260" s="15">
        <v>3736.9</v>
      </c>
      <c r="Z260" s="80" t="s">
        <v>2201</v>
      </c>
      <c r="AA260" s="15">
        <v>58153353</v>
      </c>
      <c r="AB260" s="15"/>
    </row>
    <row r="261" s="3" customFormat="1" ht="45" spans="1:28">
      <c r="A261" s="65">
        <v>259</v>
      </c>
      <c r="B261" s="15" t="s">
        <v>1312</v>
      </c>
      <c r="C261" s="15" t="s">
        <v>54</v>
      </c>
      <c r="D261" s="15"/>
      <c r="E261" s="16" t="s">
        <v>2207</v>
      </c>
      <c r="F261" s="16" t="s">
        <v>2208</v>
      </c>
      <c r="G261" s="16" t="s">
        <v>2209</v>
      </c>
      <c r="H261" s="16" t="s">
        <v>2210</v>
      </c>
      <c r="I261" s="16" t="s">
        <v>2211</v>
      </c>
      <c r="J261" s="15" t="s">
        <v>2212</v>
      </c>
      <c r="K261" s="15" t="s">
        <v>2213</v>
      </c>
      <c r="L261" s="16" t="s">
        <v>2207</v>
      </c>
      <c r="M261" s="15" t="s">
        <v>2214</v>
      </c>
      <c r="N261" s="25">
        <v>1300</v>
      </c>
      <c r="O261" s="30">
        <v>45473</v>
      </c>
      <c r="P261" s="30">
        <v>45626</v>
      </c>
      <c r="Q261" s="15">
        <v>1</v>
      </c>
      <c r="R261" s="25">
        <v>266.39</v>
      </c>
      <c r="S261" s="25">
        <v>45.5</v>
      </c>
      <c r="T261" s="25">
        <f t="shared" si="18"/>
        <v>12120.745</v>
      </c>
      <c r="U261" s="25">
        <v>13.65</v>
      </c>
      <c r="V261" s="25">
        <f t="shared" si="19"/>
        <v>3636.2235</v>
      </c>
      <c r="W261" s="25">
        <f t="shared" si="20"/>
        <v>8484.5215</v>
      </c>
      <c r="X261" s="15" t="s">
        <v>2215</v>
      </c>
      <c r="Y261" s="15" t="s">
        <v>2216</v>
      </c>
      <c r="Z261" s="80" t="s">
        <v>2217</v>
      </c>
      <c r="AA261" s="15" t="s">
        <v>2218</v>
      </c>
      <c r="AB261" s="15"/>
    </row>
    <row r="262" s="3" customFormat="1" ht="33.75" spans="1:28">
      <c r="A262" s="65">
        <v>260</v>
      </c>
      <c r="B262" s="15" t="s">
        <v>1312</v>
      </c>
      <c r="C262" s="15" t="s">
        <v>54</v>
      </c>
      <c r="D262" s="15"/>
      <c r="E262" s="16" t="s">
        <v>2219</v>
      </c>
      <c r="F262" s="16" t="s">
        <v>2220</v>
      </c>
      <c r="G262" s="16" t="s">
        <v>2221</v>
      </c>
      <c r="H262" s="16" t="s">
        <v>2222</v>
      </c>
      <c r="I262" s="16" t="s">
        <v>2223</v>
      </c>
      <c r="J262" s="15" t="s">
        <v>2224</v>
      </c>
      <c r="K262" s="15" t="s">
        <v>2225</v>
      </c>
      <c r="L262" s="16" t="s">
        <v>2219</v>
      </c>
      <c r="M262" s="15" t="s">
        <v>2226</v>
      </c>
      <c r="N262" s="25">
        <v>1300</v>
      </c>
      <c r="O262" s="30">
        <v>45473</v>
      </c>
      <c r="P262" s="30">
        <v>45626</v>
      </c>
      <c r="Q262" s="15">
        <v>1</v>
      </c>
      <c r="R262" s="25">
        <v>194.25</v>
      </c>
      <c r="S262" s="25">
        <v>45.5</v>
      </c>
      <c r="T262" s="25">
        <f t="shared" si="18"/>
        <v>8838.375</v>
      </c>
      <c r="U262" s="25">
        <v>13.65</v>
      </c>
      <c r="V262" s="25">
        <f t="shared" si="19"/>
        <v>2651.5125</v>
      </c>
      <c r="W262" s="25">
        <f t="shared" si="20"/>
        <v>6186.8625</v>
      </c>
      <c r="X262" s="15" t="s">
        <v>1340</v>
      </c>
      <c r="Y262" s="15">
        <v>40921.2</v>
      </c>
      <c r="Z262" s="80" t="s">
        <v>1360</v>
      </c>
      <c r="AA262" s="187" t="s">
        <v>1361</v>
      </c>
      <c r="AB262" s="15"/>
    </row>
    <row r="263" s="3" customFormat="1" ht="33.75" spans="1:28">
      <c r="A263" s="65">
        <v>261</v>
      </c>
      <c r="B263" s="15" t="s">
        <v>1312</v>
      </c>
      <c r="C263" s="15" t="s">
        <v>54</v>
      </c>
      <c r="D263" s="15"/>
      <c r="E263" s="16" t="s">
        <v>2227</v>
      </c>
      <c r="F263" s="16" t="s">
        <v>2228</v>
      </c>
      <c r="G263" s="16" t="s">
        <v>2229</v>
      </c>
      <c r="H263" s="16" t="s">
        <v>1295</v>
      </c>
      <c r="I263" s="16" t="s">
        <v>2230</v>
      </c>
      <c r="J263" s="15" t="s">
        <v>2231</v>
      </c>
      <c r="K263" s="15" t="s">
        <v>2232</v>
      </c>
      <c r="L263" s="16" t="s">
        <v>2227</v>
      </c>
      <c r="M263" s="15" t="s">
        <v>2233</v>
      </c>
      <c r="N263" s="25">
        <v>1300</v>
      </c>
      <c r="O263" s="30">
        <v>45473</v>
      </c>
      <c r="P263" s="30">
        <v>45626</v>
      </c>
      <c r="Q263" s="15">
        <v>1</v>
      </c>
      <c r="R263" s="25">
        <v>150</v>
      </c>
      <c r="S263" s="25">
        <v>45.5</v>
      </c>
      <c r="T263" s="25">
        <f t="shared" si="18"/>
        <v>6825</v>
      </c>
      <c r="U263" s="25">
        <v>13.65</v>
      </c>
      <c r="V263" s="25">
        <f t="shared" si="19"/>
        <v>2047.5</v>
      </c>
      <c r="W263" s="25">
        <f t="shared" si="20"/>
        <v>4777.5</v>
      </c>
      <c r="X263" s="15" t="s">
        <v>1340</v>
      </c>
      <c r="Y263" s="15">
        <v>40921.2</v>
      </c>
      <c r="Z263" s="80" t="s">
        <v>1360</v>
      </c>
      <c r="AA263" s="187" t="s">
        <v>1361</v>
      </c>
      <c r="AB263" s="15"/>
    </row>
    <row r="264" s="3" customFormat="1" ht="33.75" spans="1:28">
      <c r="A264" s="65">
        <v>262</v>
      </c>
      <c r="B264" s="15" t="s">
        <v>1312</v>
      </c>
      <c r="C264" s="15" t="s">
        <v>54</v>
      </c>
      <c r="D264" s="15"/>
      <c r="E264" s="16" t="s">
        <v>2234</v>
      </c>
      <c r="F264" s="16" t="s">
        <v>2235</v>
      </c>
      <c r="G264" s="16" t="s">
        <v>2236</v>
      </c>
      <c r="H264" s="16" t="s">
        <v>456</v>
      </c>
      <c r="I264" s="16" t="s">
        <v>635</v>
      </c>
      <c r="J264" s="15" t="s">
        <v>2237</v>
      </c>
      <c r="K264" s="15" t="s">
        <v>2238</v>
      </c>
      <c r="L264" s="16" t="s">
        <v>2234</v>
      </c>
      <c r="M264" s="15" t="s">
        <v>2239</v>
      </c>
      <c r="N264" s="25">
        <v>1300</v>
      </c>
      <c r="O264" s="30">
        <v>45473</v>
      </c>
      <c r="P264" s="30">
        <v>45626</v>
      </c>
      <c r="Q264" s="15">
        <v>1</v>
      </c>
      <c r="R264" s="25">
        <v>153.25</v>
      </c>
      <c r="S264" s="25">
        <v>45.5</v>
      </c>
      <c r="T264" s="25">
        <f t="shared" si="18"/>
        <v>6972.875</v>
      </c>
      <c r="U264" s="25">
        <v>13.65</v>
      </c>
      <c r="V264" s="25">
        <f t="shared" si="19"/>
        <v>2091.8625</v>
      </c>
      <c r="W264" s="25">
        <f t="shared" si="20"/>
        <v>4881.0125</v>
      </c>
      <c r="X264" s="15" t="s">
        <v>1340</v>
      </c>
      <c r="Y264" s="15">
        <v>40921.2</v>
      </c>
      <c r="Z264" s="80" t="s">
        <v>1360</v>
      </c>
      <c r="AA264" s="187" t="s">
        <v>1361</v>
      </c>
      <c r="AB264" s="15"/>
    </row>
    <row r="265" s="3" customFormat="1" ht="78.75" spans="1:28">
      <c r="A265" s="65">
        <v>263</v>
      </c>
      <c r="B265" s="15" t="s">
        <v>1312</v>
      </c>
      <c r="C265" s="15" t="s">
        <v>54</v>
      </c>
      <c r="D265" s="15"/>
      <c r="E265" s="16" t="s">
        <v>2240</v>
      </c>
      <c r="F265" s="16" t="s">
        <v>2241</v>
      </c>
      <c r="G265" s="16" t="s">
        <v>2242</v>
      </c>
      <c r="H265" s="16" t="s">
        <v>541</v>
      </c>
      <c r="I265" s="16" t="s">
        <v>418</v>
      </c>
      <c r="J265" s="15" t="s">
        <v>2243</v>
      </c>
      <c r="K265" s="15" t="s">
        <v>2244</v>
      </c>
      <c r="L265" s="16" t="s">
        <v>2240</v>
      </c>
      <c r="M265" s="15" t="s">
        <v>2245</v>
      </c>
      <c r="N265" s="25">
        <v>1300</v>
      </c>
      <c r="O265" s="30">
        <v>45473</v>
      </c>
      <c r="P265" s="30">
        <v>45626</v>
      </c>
      <c r="Q265" s="15">
        <v>1</v>
      </c>
      <c r="R265" s="25">
        <v>583.97</v>
      </c>
      <c r="S265" s="25">
        <v>45.5</v>
      </c>
      <c r="T265" s="25">
        <f t="shared" si="18"/>
        <v>26570.635</v>
      </c>
      <c r="U265" s="25">
        <v>13.65</v>
      </c>
      <c r="V265" s="25">
        <f t="shared" si="19"/>
        <v>7971.1905</v>
      </c>
      <c r="W265" s="25">
        <f t="shared" si="20"/>
        <v>18599.4445</v>
      </c>
      <c r="X265" s="15" t="s">
        <v>2246</v>
      </c>
      <c r="Y265" s="15" t="s">
        <v>2247</v>
      </c>
      <c r="Z265" s="80" t="s">
        <v>2248</v>
      </c>
      <c r="AA265" s="187" t="s">
        <v>2249</v>
      </c>
      <c r="AB265" s="15"/>
    </row>
    <row r="266" s="3" customFormat="1" ht="33.75" spans="1:28">
      <c r="A266" s="65">
        <v>264</v>
      </c>
      <c r="B266" s="15" t="s">
        <v>1312</v>
      </c>
      <c r="C266" s="15" t="s">
        <v>54</v>
      </c>
      <c r="D266" s="15"/>
      <c r="E266" s="16" t="s">
        <v>2250</v>
      </c>
      <c r="F266" s="16" t="s">
        <v>2251</v>
      </c>
      <c r="G266" s="16" t="s">
        <v>2252</v>
      </c>
      <c r="H266" s="16" t="s">
        <v>138</v>
      </c>
      <c r="I266" s="16" t="s">
        <v>2253</v>
      </c>
      <c r="J266" s="15" t="s">
        <v>2254</v>
      </c>
      <c r="K266" s="15" t="s">
        <v>2255</v>
      </c>
      <c r="L266" s="16" t="s">
        <v>2250</v>
      </c>
      <c r="M266" s="15" t="s">
        <v>2256</v>
      </c>
      <c r="N266" s="25">
        <v>1300</v>
      </c>
      <c r="O266" s="30">
        <v>45473</v>
      </c>
      <c r="P266" s="30">
        <v>45626</v>
      </c>
      <c r="Q266" s="15">
        <v>1</v>
      </c>
      <c r="R266" s="25">
        <v>223.93</v>
      </c>
      <c r="S266" s="25">
        <v>45.5</v>
      </c>
      <c r="T266" s="25">
        <f t="shared" si="18"/>
        <v>10188.815</v>
      </c>
      <c r="U266" s="25">
        <v>13.65</v>
      </c>
      <c r="V266" s="25">
        <f t="shared" si="19"/>
        <v>3056.6445</v>
      </c>
      <c r="W266" s="25">
        <f t="shared" si="20"/>
        <v>7132.1705</v>
      </c>
      <c r="X266" s="15" t="s">
        <v>1340</v>
      </c>
      <c r="Y266" s="15">
        <v>40921.2</v>
      </c>
      <c r="Z266" s="80" t="s">
        <v>1360</v>
      </c>
      <c r="AA266" s="187" t="s">
        <v>1361</v>
      </c>
      <c r="AB266" s="15"/>
    </row>
    <row r="267" s="3" customFormat="1" ht="33.75" spans="1:28">
      <c r="A267" s="65">
        <v>265</v>
      </c>
      <c r="B267" s="15" t="s">
        <v>1312</v>
      </c>
      <c r="C267" s="15" t="s">
        <v>54</v>
      </c>
      <c r="D267" s="15"/>
      <c r="E267" s="16" t="s">
        <v>2257</v>
      </c>
      <c r="F267" s="16" t="s">
        <v>2258</v>
      </c>
      <c r="G267" s="16" t="s">
        <v>2259</v>
      </c>
      <c r="H267" s="16" t="s">
        <v>899</v>
      </c>
      <c r="I267" s="16" t="s">
        <v>2260</v>
      </c>
      <c r="J267" s="15" t="s">
        <v>2261</v>
      </c>
      <c r="K267" s="15" t="s">
        <v>2262</v>
      </c>
      <c r="L267" s="16" t="s">
        <v>2257</v>
      </c>
      <c r="M267" s="15" t="s">
        <v>2263</v>
      </c>
      <c r="N267" s="25">
        <v>1300</v>
      </c>
      <c r="O267" s="30">
        <v>45473</v>
      </c>
      <c r="P267" s="30">
        <v>45626</v>
      </c>
      <c r="Q267" s="15">
        <v>1</v>
      </c>
      <c r="R267" s="25">
        <v>529.94</v>
      </c>
      <c r="S267" s="25">
        <v>45.5</v>
      </c>
      <c r="T267" s="25">
        <f t="shared" si="18"/>
        <v>24112.27</v>
      </c>
      <c r="U267" s="25">
        <v>13.65</v>
      </c>
      <c r="V267" s="25">
        <f t="shared" si="19"/>
        <v>7233.681</v>
      </c>
      <c r="W267" s="25">
        <f t="shared" si="20"/>
        <v>16878.589</v>
      </c>
      <c r="X267" s="15" t="s">
        <v>1340</v>
      </c>
      <c r="Y267" s="15">
        <v>40921.2</v>
      </c>
      <c r="Z267" s="80" t="s">
        <v>1360</v>
      </c>
      <c r="AA267" s="187" t="s">
        <v>1361</v>
      </c>
      <c r="AB267" s="15"/>
    </row>
    <row r="268" s="3" customFormat="1" ht="33.75" spans="1:28">
      <c r="A268" s="65">
        <v>266</v>
      </c>
      <c r="B268" s="15" t="s">
        <v>1312</v>
      </c>
      <c r="C268" s="15" t="s">
        <v>54</v>
      </c>
      <c r="D268" s="15"/>
      <c r="E268" s="16" t="s">
        <v>2264</v>
      </c>
      <c r="F268" s="16" t="s">
        <v>2265</v>
      </c>
      <c r="G268" s="16" t="s">
        <v>2266</v>
      </c>
      <c r="H268" s="16" t="s">
        <v>1804</v>
      </c>
      <c r="I268" s="16" t="s">
        <v>2267</v>
      </c>
      <c r="J268" s="15" t="s">
        <v>2268</v>
      </c>
      <c r="K268" s="15" t="s">
        <v>2269</v>
      </c>
      <c r="L268" s="16" t="s">
        <v>2264</v>
      </c>
      <c r="M268" s="15" t="s">
        <v>2270</v>
      </c>
      <c r="N268" s="25">
        <v>1300</v>
      </c>
      <c r="O268" s="30">
        <v>45473</v>
      </c>
      <c r="P268" s="30">
        <v>45626</v>
      </c>
      <c r="Q268" s="15">
        <v>1</v>
      </c>
      <c r="R268" s="25">
        <v>11.29</v>
      </c>
      <c r="S268" s="25">
        <v>45.5</v>
      </c>
      <c r="T268" s="25">
        <f t="shared" si="18"/>
        <v>513.695</v>
      </c>
      <c r="U268" s="25">
        <v>13.65</v>
      </c>
      <c r="V268" s="25">
        <f t="shared" si="19"/>
        <v>154.1085</v>
      </c>
      <c r="W268" s="25">
        <f t="shared" si="20"/>
        <v>359.5865</v>
      </c>
      <c r="X268" s="15" t="s">
        <v>1340</v>
      </c>
      <c r="Y268" s="15">
        <v>40921.2</v>
      </c>
      <c r="Z268" s="80" t="s">
        <v>1360</v>
      </c>
      <c r="AA268" s="187" t="s">
        <v>1361</v>
      </c>
      <c r="AB268" s="15"/>
    </row>
    <row r="269" s="3" customFormat="1" ht="33.75" spans="1:28">
      <c r="A269" s="65">
        <v>267</v>
      </c>
      <c r="B269" s="15" t="s">
        <v>1312</v>
      </c>
      <c r="C269" s="15" t="s">
        <v>54</v>
      </c>
      <c r="D269" s="15"/>
      <c r="E269" s="16" t="s">
        <v>2271</v>
      </c>
      <c r="F269" s="16" t="s">
        <v>2272</v>
      </c>
      <c r="G269" s="16" t="s">
        <v>2273</v>
      </c>
      <c r="H269" s="16" t="s">
        <v>2274</v>
      </c>
      <c r="I269" s="16" t="s">
        <v>2275</v>
      </c>
      <c r="J269" s="15" t="s">
        <v>2276</v>
      </c>
      <c r="K269" s="15" t="s">
        <v>2277</v>
      </c>
      <c r="L269" s="16" t="s">
        <v>2271</v>
      </c>
      <c r="M269" s="15" t="s">
        <v>2278</v>
      </c>
      <c r="N269" s="25">
        <v>1300</v>
      </c>
      <c r="O269" s="30">
        <v>45473</v>
      </c>
      <c r="P269" s="30">
        <v>45626</v>
      </c>
      <c r="Q269" s="15">
        <v>1</v>
      </c>
      <c r="R269" s="25">
        <v>182.22</v>
      </c>
      <c r="S269" s="25">
        <v>45.5</v>
      </c>
      <c r="T269" s="25">
        <f t="shared" si="18"/>
        <v>8291.01</v>
      </c>
      <c r="U269" s="25">
        <v>13.65</v>
      </c>
      <c r="V269" s="25">
        <f t="shared" si="19"/>
        <v>2487.303</v>
      </c>
      <c r="W269" s="25">
        <f t="shared" si="20"/>
        <v>5803.707</v>
      </c>
      <c r="X269" s="15" t="s">
        <v>1340</v>
      </c>
      <c r="Y269" s="15">
        <v>40921.2</v>
      </c>
      <c r="Z269" s="80" t="s">
        <v>1360</v>
      </c>
      <c r="AA269" s="187" t="s">
        <v>1361</v>
      </c>
      <c r="AB269" s="15"/>
    </row>
    <row r="270" s="3" customFormat="1" ht="78.75" spans="1:28">
      <c r="A270" s="65">
        <v>268</v>
      </c>
      <c r="B270" s="15" t="s">
        <v>1312</v>
      </c>
      <c r="C270" s="15" t="s">
        <v>54</v>
      </c>
      <c r="D270" s="15"/>
      <c r="E270" s="16" t="s">
        <v>2279</v>
      </c>
      <c r="F270" s="16" t="s">
        <v>2280</v>
      </c>
      <c r="G270" s="16" t="s">
        <v>2281</v>
      </c>
      <c r="H270" s="16" t="s">
        <v>264</v>
      </c>
      <c r="I270" s="16" t="s">
        <v>2282</v>
      </c>
      <c r="J270" s="15" t="s">
        <v>2283</v>
      </c>
      <c r="K270" s="15" t="s">
        <v>2284</v>
      </c>
      <c r="L270" s="16" t="s">
        <v>2279</v>
      </c>
      <c r="M270" s="15" t="s">
        <v>2285</v>
      </c>
      <c r="N270" s="25">
        <v>1300</v>
      </c>
      <c r="O270" s="30">
        <v>45473</v>
      </c>
      <c r="P270" s="30">
        <v>45626</v>
      </c>
      <c r="Q270" s="15">
        <v>1</v>
      </c>
      <c r="R270" s="25">
        <v>370.41</v>
      </c>
      <c r="S270" s="25">
        <v>45.5</v>
      </c>
      <c r="T270" s="25">
        <f t="shared" si="18"/>
        <v>16853.655</v>
      </c>
      <c r="U270" s="25">
        <v>13.65</v>
      </c>
      <c r="V270" s="25">
        <f t="shared" si="19"/>
        <v>5056.0965</v>
      </c>
      <c r="W270" s="25">
        <f t="shared" si="20"/>
        <v>11797.5585</v>
      </c>
      <c r="X270" s="15" t="s">
        <v>2246</v>
      </c>
      <c r="Y270" s="15" t="s">
        <v>2247</v>
      </c>
      <c r="Z270" s="80" t="s">
        <v>2248</v>
      </c>
      <c r="AA270" s="187" t="s">
        <v>2249</v>
      </c>
      <c r="AB270" s="15"/>
    </row>
    <row r="271" s="3" customFormat="1" ht="33.75" spans="1:28">
      <c r="A271" s="65">
        <v>269</v>
      </c>
      <c r="B271" s="15" t="s">
        <v>1312</v>
      </c>
      <c r="C271" s="15" t="s">
        <v>54</v>
      </c>
      <c r="D271" s="15"/>
      <c r="E271" s="16" t="s">
        <v>2286</v>
      </c>
      <c r="F271" s="16" t="s">
        <v>2287</v>
      </c>
      <c r="G271" s="16" t="s">
        <v>2288</v>
      </c>
      <c r="H271" s="16" t="s">
        <v>2289</v>
      </c>
      <c r="I271" s="16" t="s">
        <v>762</v>
      </c>
      <c r="J271" s="15" t="s">
        <v>2290</v>
      </c>
      <c r="K271" s="15" t="s">
        <v>2291</v>
      </c>
      <c r="L271" s="16" t="s">
        <v>2286</v>
      </c>
      <c r="M271" s="15" t="s">
        <v>2292</v>
      </c>
      <c r="N271" s="25">
        <v>1300</v>
      </c>
      <c r="O271" s="30">
        <v>45473</v>
      </c>
      <c r="P271" s="30">
        <v>45626</v>
      </c>
      <c r="Q271" s="15">
        <v>1</v>
      </c>
      <c r="R271" s="25">
        <v>169.04</v>
      </c>
      <c r="S271" s="25">
        <v>45.5</v>
      </c>
      <c r="T271" s="25">
        <f t="shared" si="18"/>
        <v>7691.32</v>
      </c>
      <c r="U271" s="25">
        <v>13.65</v>
      </c>
      <c r="V271" s="25">
        <f t="shared" si="19"/>
        <v>2307.396</v>
      </c>
      <c r="W271" s="25">
        <f t="shared" si="20"/>
        <v>5383.924</v>
      </c>
      <c r="X271" s="15" t="s">
        <v>1340</v>
      </c>
      <c r="Y271" s="15">
        <v>40921.2</v>
      </c>
      <c r="Z271" s="80" t="s">
        <v>1360</v>
      </c>
      <c r="AA271" s="187" t="s">
        <v>1361</v>
      </c>
      <c r="AB271" s="15"/>
    </row>
    <row r="272" s="3" customFormat="1" ht="56.25" spans="1:28">
      <c r="A272" s="65">
        <v>270</v>
      </c>
      <c r="B272" s="15" t="s">
        <v>1312</v>
      </c>
      <c r="C272" s="15" t="s">
        <v>54</v>
      </c>
      <c r="D272" s="15"/>
      <c r="E272" s="16" t="s">
        <v>2293</v>
      </c>
      <c r="F272" s="16" t="s">
        <v>2294</v>
      </c>
      <c r="G272" s="16" t="s">
        <v>2295</v>
      </c>
      <c r="H272" s="16" t="s">
        <v>2296</v>
      </c>
      <c r="I272" s="16" t="s">
        <v>502</v>
      </c>
      <c r="J272" s="15" t="s">
        <v>2297</v>
      </c>
      <c r="K272" s="15" t="s">
        <v>2298</v>
      </c>
      <c r="L272" s="16" t="s">
        <v>2293</v>
      </c>
      <c r="M272" s="15" t="s">
        <v>2299</v>
      </c>
      <c r="N272" s="25">
        <v>1300</v>
      </c>
      <c r="O272" s="30">
        <v>45473</v>
      </c>
      <c r="P272" s="30">
        <v>45626</v>
      </c>
      <c r="Q272" s="15">
        <v>1</v>
      </c>
      <c r="R272" s="25">
        <v>171.55</v>
      </c>
      <c r="S272" s="25">
        <v>45.5</v>
      </c>
      <c r="T272" s="25">
        <f t="shared" si="18"/>
        <v>7805.525</v>
      </c>
      <c r="U272" s="25">
        <v>13.65</v>
      </c>
      <c r="V272" s="25">
        <f t="shared" si="19"/>
        <v>2341.6575</v>
      </c>
      <c r="W272" s="25">
        <f t="shared" si="20"/>
        <v>5463.8675</v>
      </c>
      <c r="X272" s="15" t="s">
        <v>2300</v>
      </c>
      <c r="Y272" s="15" t="s">
        <v>2301</v>
      </c>
      <c r="Z272" s="80" t="s">
        <v>2302</v>
      </c>
      <c r="AA272" s="15" t="s">
        <v>2303</v>
      </c>
      <c r="AB272" s="15"/>
    </row>
    <row r="273" s="3" customFormat="1" ht="33.75" spans="1:28">
      <c r="A273" s="65">
        <v>271</v>
      </c>
      <c r="B273" s="15" t="s">
        <v>1312</v>
      </c>
      <c r="C273" s="15" t="s">
        <v>54</v>
      </c>
      <c r="D273" s="15"/>
      <c r="E273" s="16" t="s">
        <v>2304</v>
      </c>
      <c r="F273" s="16" t="s">
        <v>2305</v>
      </c>
      <c r="G273" s="16" t="s">
        <v>2306</v>
      </c>
      <c r="H273" s="16" t="s">
        <v>1195</v>
      </c>
      <c r="I273" s="16" t="s">
        <v>1668</v>
      </c>
      <c r="J273" s="15" t="s">
        <v>2307</v>
      </c>
      <c r="K273" s="15" t="s">
        <v>2308</v>
      </c>
      <c r="L273" s="16" t="s">
        <v>2304</v>
      </c>
      <c r="M273" s="15" t="s">
        <v>2309</v>
      </c>
      <c r="N273" s="25">
        <v>1300</v>
      </c>
      <c r="O273" s="30">
        <v>45473</v>
      </c>
      <c r="P273" s="30">
        <v>45626</v>
      </c>
      <c r="Q273" s="15">
        <v>1</v>
      </c>
      <c r="R273" s="25">
        <v>472</v>
      </c>
      <c r="S273" s="25">
        <v>45.5</v>
      </c>
      <c r="T273" s="25">
        <f t="shared" si="18"/>
        <v>21476</v>
      </c>
      <c r="U273" s="25">
        <v>13.65</v>
      </c>
      <c r="V273" s="25">
        <f t="shared" si="19"/>
        <v>6442.8</v>
      </c>
      <c r="W273" s="25">
        <f t="shared" si="20"/>
        <v>15033.2</v>
      </c>
      <c r="X273" s="15" t="s">
        <v>1497</v>
      </c>
      <c r="Y273" s="15">
        <v>37073.4</v>
      </c>
      <c r="Z273" s="80" t="s">
        <v>1372</v>
      </c>
      <c r="AA273" s="15">
        <v>15847965</v>
      </c>
      <c r="AB273" s="15"/>
    </row>
    <row r="274" s="3" customFormat="1" ht="56.25" spans="1:28">
      <c r="A274" s="65">
        <v>272</v>
      </c>
      <c r="B274" s="15" t="s">
        <v>1312</v>
      </c>
      <c r="C274" s="15" t="s">
        <v>54</v>
      </c>
      <c r="D274" s="15"/>
      <c r="E274" s="16" t="s">
        <v>2310</v>
      </c>
      <c r="F274" s="16" t="s">
        <v>2311</v>
      </c>
      <c r="G274" s="16" t="s">
        <v>2312</v>
      </c>
      <c r="H274" s="16" t="s">
        <v>2313</v>
      </c>
      <c r="I274" s="16" t="s">
        <v>2314</v>
      </c>
      <c r="J274" s="15" t="s">
        <v>2315</v>
      </c>
      <c r="K274" s="15" t="s">
        <v>2316</v>
      </c>
      <c r="L274" s="16" t="s">
        <v>2310</v>
      </c>
      <c r="M274" s="15" t="s">
        <v>2317</v>
      </c>
      <c r="N274" s="25">
        <v>1300</v>
      </c>
      <c r="O274" s="30">
        <v>45473</v>
      </c>
      <c r="P274" s="30">
        <v>45626</v>
      </c>
      <c r="Q274" s="15">
        <v>1</v>
      </c>
      <c r="R274" s="25">
        <v>390</v>
      </c>
      <c r="S274" s="25">
        <v>45.5</v>
      </c>
      <c r="T274" s="25">
        <f t="shared" si="18"/>
        <v>17745</v>
      </c>
      <c r="U274" s="25">
        <v>13.65</v>
      </c>
      <c r="V274" s="25">
        <f t="shared" si="19"/>
        <v>5323.5</v>
      </c>
      <c r="W274" s="25">
        <f t="shared" si="20"/>
        <v>12421.5</v>
      </c>
      <c r="X274" s="15" t="s">
        <v>2318</v>
      </c>
      <c r="Y274" s="15" t="s">
        <v>2319</v>
      </c>
      <c r="Z274" s="80" t="s">
        <v>2320</v>
      </c>
      <c r="AA274" s="15" t="s">
        <v>2321</v>
      </c>
      <c r="AB274" s="15"/>
    </row>
    <row r="275" s="3" customFormat="1" ht="33.75" spans="1:28">
      <c r="A275" s="65">
        <v>273</v>
      </c>
      <c r="B275" s="15" t="s">
        <v>1312</v>
      </c>
      <c r="C275" s="15" t="s">
        <v>54</v>
      </c>
      <c r="D275" s="15"/>
      <c r="E275" s="16" t="s">
        <v>2322</v>
      </c>
      <c r="F275" s="16" t="s">
        <v>2323</v>
      </c>
      <c r="G275" s="16" t="s">
        <v>2324</v>
      </c>
      <c r="H275" s="16" t="s">
        <v>2325</v>
      </c>
      <c r="I275" s="16" t="s">
        <v>990</v>
      </c>
      <c r="J275" s="15" t="s">
        <v>2326</v>
      </c>
      <c r="K275" s="15" t="s">
        <v>2327</v>
      </c>
      <c r="L275" s="16" t="s">
        <v>2322</v>
      </c>
      <c r="M275" s="15" t="s">
        <v>2328</v>
      </c>
      <c r="N275" s="25">
        <v>1300</v>
      </c>
      <c r="O275" s="30">
        <v>45473</v>
      </c>
      <c r="P275" s="30">
        <v>45626</v>
      </c>
      <c r="Q275" s="15">
        <v>1</v>
      </c>
      <c r="R275" s="25">
        <v>450</v>
      </c>
      <c r="S275" s="25">
        <v>45.5</v>
      </c>
      <c r="T275" s="25">
        <f t="shared" si="18"/>
        <v>20475</v>
      </c>
      <c r="U275" s="25">
        <v>13.65</v>
      </c>
      <c r="V275" s="25">
        <f t="shared" si="19"/>
        <v>6142.5</v>
      </c>
      <c r="W275" s="25">
        <f t="shared" si="20"/>
        <v>14332.5</v>
      </c>
      <c r="X275" s="15" t="s">
        <v>1497</v>
      </c>
      <c r="Y275" s="15">
        <v>37073.4</v>
      </c>
      <c r="Z275" s="80" t="s">
        <v>1372</v>
      </c>
      <c r="AA275" s="15">
        <v>15847965</v>
      </c>
      <c r="AB275" s="15"/>
    </row>
    <row r="276" s="3" customFormat="1" ht="33.75" spans="1:28">
      <c r="A276" s="65">
        <v>274</v>
      </c>
      <c r="B276" s="15" t="s">
        <v>1312</v>
      </c>
      <c r="C276" s="15" t="s">
        <v>54</v>
      </c>
      <c r="D276" s="15"/>
      <c r="E276" s="16" t="s">
        <v>2329</v>
      </c>
      <c r="F276" s="16" t="s">
        <v>2330</v>
      </c>
      <c r="G276" s="16" t="s">
        <v>2331</v>
      </c>
      <c r="H276" s="16" t="s">
        <v>2332</v>
      </c>
      <c r="I276" s="16" t="s">
        <v>2333</v>
      </c>
      <c r="J276" s="15" t="s">
        <v>2334</v>
      </c>
      <c r="K276" s="15" t="s">
        <v>2335</v>
      </c>
      <c r="L276" s="16" t="s">
        <v>2329</v>
      </c>
      <c r="M276" s="15" t="s">
        <v>2336</v>
      </c>
      <c r="N276" s="25">
        <v>1300</v>
      </c>
      <c r="O276" s="30">
        <v>45473</v>
      </c>
      <c r="P276" s="30">
        <v>45626</v>
      </c>
      <c r="Q276" s="15">
        <v>1</v>
      </c>
      <c r="R276" s="25">
        <v>550</v>
      </c>
      <c r="S276" s="25">
        <v>45.5</v>
      </c>
      <c r="T276" s="25">
        <f t="shared" si="18"/>
        <v>25025</v>
      </c>
      <c r="U276" s="25">
        <v>13.65</v>
      </c>
      <c r="V276" s="25">
        <f t="shared" si="19"/>
        <v>7507.5</v>
      </c>
      <c r="W276" s="25">
        <f t="shared" si="20"/>
        <v>17517.5</v>
      </c>
      <c r="X276" s="15" t="s">
        <v>1497</v>
      </c>
      <c r="Y276" s="15">
        <v>37073.4</v>
      </c>
      <c r="Z276" s="80" t="s">
        <v>1372</v>
      </c>
      <c r="AA276" s="15">
        <v>15847965</v>
      </c>
      <c r="AB276" s="15"/>
    </row>
    <row r="277" s="3" customFormat="1" ht="56.25" spans="1:28">
      <c r="A277" s="65">
        <v>275</v>
      </c>
      <c r="B277" s="15" t="s">
        <v>1312</v>
      </c>
      <c r="C277" s="15" t="s">
        <v>54</v>
      </c>
      <c r="D277" s="15"/>
      <c r="E277" s="16" t="s">
        <v>2337</v>
      </c>
      <c r="F277" s="18" t="s">
        <v>2338</v>
      </c>
      <c r="G277" s="16" t="s">
        <v>2339</v>
      </c>
      <c r="H277" s="18" t="s">
        <v>2340</v>
      </c>
      <c r="I277" s="16" t="s">
        <v>526</v>
      </c>
      <c r="J277" s="15" t="s">
        <v>2341</v>
      </c>
      <c r="K277" s="15" t="s">
        <v>2342</v>
      </c>
      <c r="L277" s="16" t="s">
        <v>2337</v>
      </c>
      <c r="M277" s="15" t="s">
        <v>2343</v>
      </c>
      <c r="N277" s="25">
        <v>1300</v>
      </c>
      <c r="O277" s="30">
        <v>45504</v>
      </c>
      <c r="P277" s="30">
        <v>45657</v>
      </c>
      <c r="Q277" s="15">
        <v>1</v>
      </c>
      <c r="R277" s="25">
        <v>736.71</v>
      </c>
      <c r="S277" s="25">
        <v>45.5</v>
      </c>
      <c r="T277" s="25">
        <f t="shared" si="18"/>
        <v>33520.305</v>
      </c>
      <c r="U277" s="25">
        <v>13.65</v>
      </c>
      <c r="V277" s="25">
        <f t="shared" si="19"/>
        <v>10056.0915</v>
      </c>
      <c r="W277" s="25">
        <f t="shared" si="20"/>
        <v>23464.2135</v>
      </c>
      <c r="X277" s="15" t="s">
        <v>2344</v>
      </c>
      <c r="Y277" s="15" t="s">
        <v>2345</v>
      </c>
      <c r="Z277" s="80" t="s">
        <v>2346</v>
      </c>
      <c r="AA277" s="15" t="s">
        <v>2347</v>
      </c>
      <c r="AB277" s="15"/>
    </row>
    <row r="278" s="3" customFormat="1" ht="33.75" spans="1:28">
      <c r="A278" s="65">
        <v>276</v>
      </c>
      <c r="B278" s="15" t="s">
        <v>1312</v>
      </c>
      <c r="C278" s="15" t="s">
        <v>54</v>
      </c>
      <c r="D278" s="15"/>
      <c r="E278" s="16" t="s">
        <v>2348</v>
      </c>
      <c r="F278" s="16" t="s">
        <v>2349</v>
      </c>
      <c r="G278" s="16" t="s">
        <v>2350</v>
      </c>
      <c r="H278" s="18" t="s">
        <v>2351</v>
      </c>
      <c r="I278" s="16" t="s">
        <v>1608</v>
      </c>
      <c r="J278" s="15" t="s">
        <v>2352</v>
      </c>
      <c r="K278" s="15" t="s">
        <v>2353</v>
      </c>
      <c r="L278" s="16" t="s">
        <v>2348</v>
      </c>
      <c r="M278" s="15" t="s">
        <v>2354</v>
      </c>
      <c r="N278" s="25">
        <v>1300</v>
      </c>
      <c r="O278" s="30">
        <v>45504</v>
      </c>
      <c r="P278" s="30">
        <v>45657</v>
      </c>
      <c r="Q278" s="15">
        <v>1</v>
      </c>
      <c r="R278" s="25">
        <v>456</v>
      </c>
      <c r="S278" s="25">
        <v>45.5</v>
      </c>
      <c r="T278" s="25">
        <f t="shared" si="18"/>
        <v>20748</v>
      </c>
      <c r="U278" s="25">
        <v>13.65</v>
      </c>
      <c r="V278" s="25">
        <f t="shared" si="19"/>
        <v>6224.4</v>
      </c>
      <c r="W278" s="25">
        <f t="shared" si="20"/>
        <v>14523.6</v>
      </c>
      <c r="X278" s="15" t="s">
        <v>1340</v>
      </c>
      <c r="Y278" s="15">
        <v>12934.93</v>
      </c>
      <c r="Z278" s="80" t="s">
        <v>1400</v>
      </c>
      <c r="AA278" s="15">
        <v>25354912</v>
      </c>
      <c r="AB278" s="15"/>
    </row>
    <row r="279" s="3" customFormat="1" ht="33.75" spans="1:28">
      <c r="A279" s="65">
        <v>277</v>
      </c>
      <c r="B279" s="15" t="s">
        <v>1312</v>
      </c>
      <c r="C279" s="15" t="s">
        <v>54</v>
      </c>
      <c r="D279" s="15"/>
      <c r="E279" s="16" t="s">
        <v>2355</v>
      </c>
      <c r="F279" s="16" t="s">
        <v>2356</v>
      </c>
      <c r="G279" s="16" t="s">
        <v>2357</v>
      </c>
      <c r="H279" s="16" t="s">
        <v>2358</v>
      </c>
      <c r="I279" s="16" t="s">
        <v>2359</v>
      </c>
      <c r="J279" s="15" t="s">
        <v>2360</v>
      </c>
      <c r="K279" s="15" t="s">
        <v>2361</v>
      </c>
      <c r="L279" s="16" t="s">
        <v>2355</v>
      </c>
      <c r="M279" s="15" t="s">
        <v>2362</v>
      </c>
      <c r="N279" s="25">
        <v>1300</v>
      </c>
      <c r="O279" s="30">
        <v>45473</v>
      </c>
      <c r="P279" s="30">
        <v>45626</v>
      </c>
      <c r="Q279" s="15">
        <v>1</v>
      </c>
      <c r="R279" s="25">
        <v>134.93</v>
      </c>
      <c r="S279" s="25">
        <v>45.5</v>
      </c>
      <c r="T279" s="25">
        <f t="shared" si="18"/>
        <v>6139.315</v>
      </c>
      <c r="U279" s="25">
        <v>13.65</v>
      </c>
      <c r="V279" s="25">
        <f t="shared" si="19"/>
        <v>1841.7945</v>
      </c>
      <c r="W279" s="25">
        <f t="shared" si="20"/>
        <v>4297.5205</v>
      </c>
      <c r="X279" s="15" t="s">
        <v>1350</v>
      </c>
      <c r="Y279" s="15">
        <v>1841.9</v>
      </c>
      <c r="Z279" s="80" t="s">
        <v>2356</v>
      </c>
      <c r="AA279" s="15">
        <v>99346945</v>
      </c>
      <c r="AB279" s="15"/>
    </row>
    <row r="280" s="3" customFormat="1" ht="33.75" spans="1:28">
      <c r="A280" s="65">
        <v>278</v>
      </c>
      <c r="B280" s="15" t="s">
        <v>1312</v>
      </c>
      <c r="C280" s="15" t="s">
        <v>54</v>
      </c>
      <c r="D280" s="15"/>
      <c r="E280" s="16" t="s">
        <v>2363</v>
      </c>
      <c r="F280" s="16" t="s">
        <v>2364</v>
      </c>
      <c r="G280" s="16" t="s">
        <v>2365</v>
      </c>
      <c r="H280" s="33" t="s">
        <v>899</v>
      </c>
      <c r="I280" s="16" t="s">
        <v>2366</v>
      </c>
      <c r="J280" s="15" t="s">
        <v>2367</v>
      </c>
      <c r="K280" s="15" t="s">
        <v>2368</v>
      </c>
      <c r="L280" s="16" t="s">
        <v>2363</v>
      </c>
      <c r="M280" s="15" t="s">
        <v>2369</v>
      </c>
      <c r="N280" s="25">
        <v>1300</v>
      </c>
      <c r="O280" s="30">
        <v>45473</v>
      </c>
      <c r="P280" s="30">
        <v>45626</v>
      </c>
      <c r="Q280" s="15">
        <v>1</v>
      </c>
      <c r="R280" s="25">
        <v>129</v>
      </c>
      <c r="S280" s="25">
        <v>45.5</v>
      </c>
      <c r="T280" s="25">
        <f t="shared" si="18"/>
        <v>5869.5</v>
      </c>
      <c r="U280" s="25">
        <v>13.65</v>
      </c>
      <c r="V280" s="25">
        <f t="shared" si="19"/>
        <v>1760.85</v>
      </c>
      <c r="W280" s="25">
        <f t="shared" si="20"/>
        <v>4108.65</v>
      </c>
      <c r="X280" s="15" t="s">
        <v>1689</v>
      </c>
      <c r="Y280" s="15">
        <v>1760.85</v>
      </c>
      <c r="Z280" s="80" t="s">
        <v>1908</v>
      </c>
      <c r="AA280" s="15">
        <v>26487974</v>
      </c>
      <c r="AB280" s="15"/>
    </row>
    <row r="281" s="3" customFormat="1" ht="33.75" spans="1:28">
      <c r="A281" s="65">
        <v>279</v>
      </c>
      <c r="B281" s="15" t="s">
        <v>1312</v>
      </c>
      <c r="C281" s="15" t="s">
        <v>54</v>
      </c>
      <c r="D281" s="15"/>
      <c r="E281" s="16" t="s">
        <v>2370</v>
      </c>
      <c r="F281" s="16" t="s">
        <v>2371</v>
      </c>
      <c r="G281" s="16" t="s">
        <v>2372</v>
      </c>
      <c r="H281" s="16" t="s">
        <v>541</v>
      </c>
      <c r="I281" s="16" t="s">
        <v>2373</v>
      </c>
      <c r="J281" s="15" t="s">
        <v>2374</v>
      </c>
      <c r="K281" s="15" t="s">
        <v>2375</v>
      </c>
      <c r="L281" s="16" t="s">
        <v>2370</v>
      </c>
      <c r="M281" s="15" t="s">
        <v>2376</v>
      </c>
      <c r="N281" s="25">
        <v>1300</v>
      </c>
      <c r="O281" s="30">
        <v>45473</v>
      </c>
      <c r="P281" s="30">
        <v>45626</v>
      </c>
      <c r="Q281" s="15">
        <v>1</v>
      </c>
      <c r="R281" s="25">
        <v>264.49</v>
      </c>
      <c r="S281" s="25">
        <v>45.5</v>
      </c>
      <c r="T281" s="25">
        <f t="shared" si="18"/>
        <v>12034.295</v>
      </c>
      <c r="U281" s="25">
        <v>13.65</v>
      </c>
      <c r="V281" s="25">
        <f t="shared" si="19"/>
        <v>3610.2885</v>
      </c>
      <c r="W281" s="25">
        <f t="shared" si="20"/>
        <v>8424.0065</v>
      </c>
      <c r="X281" s="15" t="s">
        <v>1340</v>
      </c>
      <c r="Y281" s="15">
        <v>57349.52</v>
      </c>
      <c r="Z281" s="80" t="s">
        <v>1419</v>
      </c>
      <c r="AA281" s="15">
        <v>11238343</v>
      </c>
      <c r="AB281" s="15"/>
    </row>
    <row r="282" s="3" customFormat="1" ht="67.5" spans="1:28">
      <c r="A282" s="65">
        <v>280</v>
      </c>
      <c r="B282" s="15" t="s">
        <v>1312</v>
      </c>
      <c r="C282" s="15" t="s">
        <v>54</v>
      </c>
      <c r="D282" s="15"/>
      <c r="E282" s="16" t="s">
        <v>2377</v>
      </c>
      <c r="F282" s="16" t="s">
        <v>2378</v>
      </c>
      <c r="G282" s="16" t="s">
        <v>2379</v>
      </c>
      <c r="H282" s="16" t="s">
        <v>2380</v>
      </c>
      <c r="I282" s="16" t="s">
        <v>2381</v>
      </c>
      <c r="J282" s="15" t="s">
        <v>2382</v>
      </c>
      <c r="K282" s="15" t="s">
        <v>2383</v>
      </c>
      <c r="L282" s="16" t="s">
        <v>2377</v>
      </c>
      <c r="M282" s="15" t="s">
        <v>2384</v>
      </c>
      <c r="N282" s="25">
        <v>1300</v>
      </c>
      <c r="O282" s="30">
        <v>45504</v>
      </c>
      <c r="P282" s="30">
        <v>45657</v>
      </c>
      <c r="Q282" s="15">
        <v>1</v>
      </c>
      <c r="R282" s="25">
        <v>487.35</v>
      </c>
      <c r="S282" s="25">
        <v>45.5</v>
      </c>
      <c r="T282" s="25">
        <f t="shared" si="18"/>
        <v>22174.425</v>
      </c>
      <c r="U282" s="25">
        <v>13.65</v>
      </c>
      <c r="V282" s="25">
        <f t="shared" si="19"/>
        <v>6652.3275</v>
      </c>
      <c r="W282" s="25">
        <f t="shared" si="20"/>
        <v>15522.0975</v>
      </c>
      <c r="X282" s="15" t="s">
        <v>2300</v>
      </c>
      <c r="Y282" s="15" t="s">
        <v>2301</v>
      </c>
      <c r="Z282" s="80" t="s">
        <v>2302</v>
      </c>
      <c r="AA282" s="15" t="s">
        <v>2303</v>
      </c>
      <c r="AB282" s="15"/>
    </row>
    <row r="283" s="3" customFormat="1" ht="33.75" spans="1:28">
      <c r="A283" s="65">
        <v>281</v>
      </c>
      <c r="B283" s="15" t="s">
        <v>1312</v>
      </c>
      <c r="C283" s="15" t="s">
        <v>54</v>
      </c>
      <c r="D283" s="15"/>
      <c r="E283" s="16" t="s">
        <v>2385</v>
      </c>
      <c r="F283" s="16" t="s">
        <v>2386</v>
      </c>
      <c r="G283" s="16" t="s">
        <v>2387</v>
      </c>
      <c r="H283" s="16" t="s">
        <v>2388</v>
      </c>
      <c r="I283" s="16" t="s">
        <v>2389</v>
      </c>
      <c r="J283" s="15" t="s">
        <v>2390</v>
      </c>
      <c r="K283" s="15" t="s">
        <v>2391</v>
      </c>
      <c r="L283" s="16" t="s">
        <v>2385</v>
      </c>
      <c r="M283" s="15" t="s">
        <v>2392</v>
      </c>
      <c r="N283" s="25">
        <v>1300</v>
      </c>
      <c r="O283" s="30">
        <v>45473</v>
      </c>
      <c r="P283" s="30">
        <v>45626</v>
      </c>
      <c r="Q283" s="15">
        <v>1</v>
      </c>
      <c r="R283" s="25">
        <v>222.43</v>
      </c>
      <c r="S283" s="25">
        <v>45.5</v>
      </c>
      <c r="T283" s="25">
        <f t="shared" si="18"/>
        <v>10120.565</v>
      </c>
      <c r="U283" s="25">
        <v>13.65</v>
      </c>
      <c r="V283" s="25">
        <f t="shared" si="19"/>
        <v>3036.1695</v>
      </c>
      <c r="W283" s="25">
        <f t="shared" si="20"/>
        <v>7084.3955</v>
      </c>
      <c r="X283" s="15" t="s">
        <v>1340</v>
      </c>
      <c r="Y283" s="15">
        <v>57349.52</v>
      </c>
      <c r="Z283" s="80" t="s">
        <v>1419</v>
      </c>
      <c r="AA283" s="15">
        <v>11238343</v>
      </c>
      <c r="AB283" s="15"/>
    </row>
    <row r="284" s="3" customFormat="1" ht="45" spans="1:28">
      <c r="A284" s="65">
        <v>282</v>
      </c>
      <c r="B284" s="15" t="s">
        <v>1312</v>
      </c>
      <c r="C284" s="15" t="s">
        <v>54</v>
      </c>
      <c r="D284" s="15"/>
      <c r="E284" s="16" t="s">
        <v>2393</v>
      </c>
      <c r="F284" s="16" t="s">
        <v>2394</v>
      </c>
      <c r="G284" s="16" t="s">
        <v>2395</v>
      </c>
      <c r="H284" s="16" t="s">
        <v>1195</v>
      </c>
      <c r="I284" s="16" t="s">
        <v>2396</v>
      </c>
      <c r="J284" s="15" t="s">
        <v>2397</v>
      </c>
      <c r="K284" s="15" t="s">
        <v>2398</v>
      </c>
      <c r="L284" s="16" t="s">
        <v>2393</v>
      </c>
      <c r="M284" s="15" t="s">
        <v>2399</v>
      </c>
      <c r="N284" s="25">
        <v>1300</v>
      </c>
      <c r="O284" s="30">
        <v>45473</v>
      </c>
      <c r="P284" s="30">
        <v>45626</v>
      </c>
      <c r="Q284" s="15">
        <v>1</v>
      </c>
      <c r="R284" s="25">
        <v>140.9</v>
      </c>
      <c r="S284" s="25">
        <v>45.5</v>
      </c>
      <c r="T284" s="25">
        <f t="shared" si="18"/>
        <v>6410.95</v>
      </c>
      <c r="U284" s="25">
        <v>13.65</v>
      </c>
      <c r="V284" s="25">
        <f t="shared" si="19"/>
        <v>1923.285</v>
      </c>
      <c r="W284" s="25">
        <f t="shared" si="20"/>
        <v>4487.665</v>
      </c>
      <c r="X284" s="15" t="s">
        <v>2300</v>
      </c>
      <c r="Y284" s="15" t="s">
        <v>2301</v>
      </c>
      <c r="Z284" s="80" t="s">
        <v>2302</v>
      </c>
      <c r="AA284" s="15" t="s">
        <v>2303</v>
      </c>
      <c r="AB284" s="15"/>
    </row>
    <row r="285" s="3" customFormat="1" ht="45" spans="1:28">
      <c r="A285" s="65">
        <v>283</v>
      </c>
      <c r="B285" s="15" t="s">
        <v>1312</v>
      </c>
      <c r="C285" s="15" t="s">
        <v>54</v>
      </c>
      <c r="D285" s="15"/>
      <c r="E285" s="16" t="s">
        <v>2400</v>
      </c>
      <c r="F285" s="16" t="s">
        <v>2401</v>
      </c>
      <c r="G285" s="16" t="s">
        <v>2402</v>
      </c>
      <c r="H285" s="16" t="s">
        <v>228</v>
      </c>
      <c r="I285" s="16" t="s">
        <v>2403</v>
      </c>
      <c r="J285" s="15" t="s">
        <v>2404</v>
      </c>
      <c r="K285" s="15" t="s">
        <v>2405</v>
      </c>
      <c r="L285" s="16" t="s">
        <v>2400</v>
      </c>
      <c r="M285" s="15" t="s">
        <v>2406</v>
      </c>
      <c r="N285" s="25">
        <v>1300</v>
      </c>
      <c r="O285" s="30">
        <v>45473</v>
      </c>
      <c r="P285" s="30">
        <v>45626</v>
      </c>
      <c r="Q285" s="15">
        <v>1</v>
      </c>
      <c r="R285" s="25">
        <v>380.16</v>
      </c>
      <c r="S285" s="25">
        <v>45.5</v>
      </c>
      <c r="T285" s="25">
        <f t="shared" si="18"/>
        <v>17297.28</v>
      </c>
      <c r="U285" s="25">
        <v>13.65</v>
      </c>
      <c r="V285" s="25">
        <f t="shared" si="19"/>
        <v>5189.184</v>
      </c>
      <c r="W285" s="25">
        <f t="shared" si="20"/>
        <v>12108.096</v>
      </c>
      <c r="X285" s="15" t="s">
        <v>1340</v>
      </c>
      <c r="Y285" s="15">
        <v>57349.52</v>
      </c>
      <c r="Z285" s="80" t="s">
        <v>1419</v>
      </c>
      <c r="AA285" s="15">
        <v>11238343</v>
      </c>
      <c r="AB285" s="15"/>
    </row>
    <row r="286" s="3" customFormat="1" ht="33.75" spans="1:28">
      <c r="A286" s="65">
        <v>284</v>
      </c>
      <c r="B286" s="15" t="s">
        <v>1312</v>
      </c>
      <c r="C286" s="15" t="s">
        <v>54</v>
      </c>
      <c r="D286" s="15"/>
      <c r="E286" s="16" t="s">
        <v>2407</v>
      </c>
      <c r="F286" s="16" t="s">
        <v>2408</v>
      </c>
      <c r="G286" s="16" t="s">
        <v>2409</v>
      </c>
      <c r="H286" s="16" t="s">
        <v>2410</v>
      </c>
      <c r="I286" s="16" t="s">
        <v>2411</v>
      </c>
      <c r="J286" s="15" t="s">
        <v>2412</v>
      </c>
      <c r="K286" s="15" t="s">
        <v>2413</v>
      </c>
      <c r="L286" s="16" t="s">
        <v>2407</v>
      </c>
      <c r="M286" s="15" t="s">
        <v>2414</v>
      </c>
      <c r="N286" s="25">
        <v>1300</v>
      </c>
      <c r="O286" s="30">
        <v>45473</v>
      </c>
      <c r="P286" s="30">
        <v>45626</v>
      </c>
      <c r="Q286" s="15">
        <v>1</v>
      </c>
      <c r="R286" s="25">
        <v>564.49</v>
      </c>
      <c r="S286" s="25">
        <v>45.5</v>
      </c>
      <c r="T286" s="25">
        <f t="shared" si="18"/>
        <v>25684.295</v>
      </c>
      <c r="U286" s="25">
        <v>13.65</v>
      </c>
      <c r="V286" s="25">
        <f t="shared" si="19"/>
        <v>7705.2885</v>
      </c>
      <c r="W286" s="25">
        <f t="shared" si="20"/>
        <v>17979.0065</v>
      </c>
      <c r="X286" s="15" t="s">
        <v>1340</v>
      </c>
      <c r="Y286" s="15">
        <v>57349.52</v>
      </c>
      <c r="Z286" s="80" t="s">
        <v>1419</v>
      </c>
      <c r="AA286" s="15">
        <v>11238343</v>
      </c>
      <c r="AB286" s="15"/>
    </row>
    <row r="287" s="3" customFormat="1" ht="33.75" spans="1:28">
      <c r="A287" s="65">
        <v>285</v>
      </c>
      <c r="B287" s="15" t="s">
        <v>1312</v>
      </c>
      <c r="C287" s="15" t="s">
        <v>54</v>
      </c>
      <c r="D287" s="15"/>
      <c r="E287" s="16" t="s">
        <v>2415</v>
      </c>
      <c r="F287" s="16" t="s">
        <v>2416</v>
      </c>
      <c r="G287" s="16" t="s">
        <v>2417</v>
      </c>
      <c r="H287" s="16" t="s">
        <v>1866</v>
      </c>
      <c r="I287" s="16" t="s">
        <v>2418</v>
      </c>
      <c r="J287" s="15" t="s">
        <v>2419</v>
      </c>
      <c r="K287" s="15" t="s">
        <v>2420</v>
      </c>
      <c r="L287" s="16" t="s">
        <v>2415</v>
      </c>
      <c r="M287" s="15" t="s">
        <v>2421</v>
      </c>
      <c r="N287" s="25">
        <v>1300</v>
      </c>
      <c r="O287" s="30">
        <v>45473</v>
      </c>
      <c r="P287" s="30">
        <v>45626</v>
      </c>
      <c r="Q287" s="15">
        <v>1</v>
      </c>
      <c r="R287" s="25">
        <v>321.1</v>
      </c>
      <c r="S287" s="25">
        <v>45.5</v>
      </c>
      <c r="T287" s="25">
        <f t="shared" si="18"/>
        <v>14610.05</v>
      </c>
      <c r="U287" s="25">
        <v>13.65</v>
      </c>
      <c r="V287" s="25">
        <f t="shared" si="19"/>
        <v>4383.015</v>
      </c>
      <c r="W287" s="25">
        <f t="shared" si="20"/>
        <v>10227.035</v>
      </c>
      <c r="X287" s="15" t="s">
        <v>1340</v>
      </c>
      <c r="Y287" s="15">
        <v>57349.52</v>
      </c>
      <c r="Z287" s="80" t="s">
        <v>1419</v>
      </c>
      <c r="AA287" s="15">
        <v>11238343</v>
      </c>
      <c r="AB287" s="15"/>
    </row>
    <row r="288" s="3" customFormat="1" ht="33.75" spans="1:28">
      <c r="A288" s="65">
        <v>286</v>
      </c>
      <c r="B288" s="15" t="s">
        <v>1312</v>
      </c>
      <c r="C288" s="15" t="s">
        <v>54</v>
      </c>
      <c r="D288" s="15"/>
      <c r="E288" s="16" t="s">
        <v>2422</v>
      </c>
      <c r="F288" s="16" t="s">
        <v>2423</v>
      </c>
      <c r="G288" s="16" t="s">
        <v>2424</v>
      </c>
      <c r="H288" s="16" t="s">
        <v>2425</v>
      </c>
      <c r="I288" s="16" t="s">
        <v>2426</v>
      </c>
      <c r="J288" s="15" t="s">
        <v>2427</v>
      </c>
      <c r="K288" s="15" t="s">
        <v>2428</v>
      </c>
      <c r="L288" s="16" t="s">
        <v>2422</v>
      </c>
      <c r="M288" s="15" t="s">
        <v>2429</v>
      </c>
      <c r="N288" s="25">
        <v>1300</v>
      </c>
      <c r="O288" s="30">
        <v>45473</v>
      </c>
      <c r="P288" s="30">
        <v>45626</v>
      </c>
      <c r="Q288" s="15">
        <v>1</v>
      </c>
      <c r="R288" s="25">
        <v>53</v>
      </c>
      <c r="S288" s="25">
        <v>45.5</v>
      </c>
      <c r="T288" s="25">
        <f t="shared" si="18"/>
        <v>2411.5</v>
      </c>
      <c r="U288" s="25">
        <v>13.65</v>
      </c>
      <c r="V288" s="25">
        <f t="shared" si="19"/>
        <v>723.45</v>
      </c>
      <c r="W288" s="25">
        <f t="shared" si="20"/>
        <v>1688.05</v>
      </c>
      <c r="X288" s="15" t="s">
        <v>1340</v>
      </c>
      <c r="Y288" s="15">
        <v>57349.52</v>
      </c>
      <c r="Z288" s="80" t="s">
        <v>1419</v>
      </c>
      <c r="AA288" s="15">
        <v>11238343</v>
      </c>
      <c r="AB288" s="15"/>
    </row>
    <row r="289" s="3" customFormat="1" ht="33.75" spans="1:28">
      <c r="A289" s="65">
        <v>287</v>
      </c>
      <c r="B289" s="15" t="s">
        <v>1312</v>
      </c>
      <c r="C289" s="15" t="s">
        <v>54</v>
      </c>
      <c r="D289" s="15"/>
      <c r="E289" s="16" t="s">
        <v>2430</v>
      </c>
      <c r="F289" s="16" t="s">
        <v>2431</v>
      </c>
      <c r="G289" s="16" t="s">
        <v>2432</v>
      </c>
      <c r="H289" s="16" t="s">
        <v>2433</v>
      </c>
      <c r="I289" s="16" t="s">
        <v>810</v>
      </c>
      <c r="J289" s="15" t="s">
        <v>2434</v>
      </c>
      <c r="K289" s="15" t="s">
        <v>2435</v>
      </c>
      <c r="L289" s="16" t="s">
        <v>2430</v>
      </c>
      <c r="M289" s="15" t="s">
        <v>2436</v>
      </c>
      <c r="N289" s="25">
        <v>1300</v>
      </c>
      <c r="O289" s="30">
        <v>45473</v>
      </c>
      <c r="P289" s="30">
        <v>45626</v>
      </c>
      <c r="Q289" s="15">
        <v>1</v>
      </c>
      <c r="R289" s="25">
        <v>480</v>
      </c>
      <c r="S289" s="25">
        <v>45.5</v>
      </c>
      <c r="T289" s="25">
        <f t="shared" si="18"/>
        <v>21840</v>
      </c>
      <c r="U289" s="25">
        <v>13.65</v>
      </c>
      <c r="V289" s="25">
        <f t="shared" si="19"/>
        <v>6552</v>
      </c>
      <c r="W289" s="25">
        <f t="shared" si="20"/>
        <v>15288</v>
      </c>
      <c r="X289" s="87" t="s">
        <v>372</v>
      </c>
      <c r="Y289" s="25">
        <v>6552</v>
      </c>
      <c r="Z289" s="53" t="s">
        <v>2437</v>
      </c>
      <c r="AA289" s="15">
        <v>63478990</v>
      </c>
      <c r="AB289" s="15"/>
    </row>
    <row r="290" s="3" customFormat="1" ht="56.25" spans="1:28">
      <c r="A290" s="65">
        <v>288</v>
      </c>
      <c r="B290" s="15" t="s">
        <v>1312</v>
      </c>
      <c r="C290" s="15" t="s">
        <v>54</v>
      </c>
      <c r="D290" s="15"/>
      <c r="E290" s="16" t="s">
        <v>2438</v>
      </c>
      <c r="F290" s="16" t="s">
        <v>2439</v>
      </c>
      <c r="G290" s="16" t="s">
        <v>2440</v>
      </c>
      <c r="H290" s="16" t="s">
        <v>483</v>
      </c>
      <c r="I290" s="16" t="s">
        <v>2441</v>
      </c>
      <c r="J290" s="15" t="s">
        <v>2442</v>
      </c>
      <c r="K290" s="15" t="s">
        <v>2443</v>
      </c>
      <c r="L290" s="16" t="s">
        <v>2438</v>
      </c>
      <c r="M290" s="15" t="s">
        <v>2444</v>
      </c>
      <c r="N290" s="25">
        <v>1300</v>
      </c>
      <c r="O290" s="30">
        <v>45473</v>
      </c>
      <c r="P290" s="30">
        <v>45626</v>
      </c>
      <c r="Q290" s="15">
        <v>1</v>
      </c>
      <c r="R290" s="25">
        <v>276</v>
      </c>
      <c r="S290" s="25">
        <v>45.5</v>
      </c>
      <c r="T290" s="25">
        <f t="shared" si="18"/>
        <v>12558</v>
      </c>
      <c r="U290" s="25">
        <v>13.65</v>
      </c>
      <c r="V290" s="25">
        <f t="shared" si="19"/>
        <v>3767.4</v>
      </c>
      <c r="W290" s="25">
        <f t="shared" si="20"/>
        <v>8790.6</v>
      </c>
      <c r="X290" s="15" t="s">
        <v>1350</v>
      </c>
      <c r="Y290" s="15">
        <v>73561.3</v>
      </c>
      <c r="Z290" s="80" t="s">
        <v>1454</v>
      </c>
      <c r="AA290" s="15">
        <v>39520369</v>
      </c>
      <c r="AB290" s="15"/>
    </row>
    <row r="291" s="3" customFormat="1" ht="33.75" spans="1:28">
      <c r="A291" s="65">
        <v>289</v>
      </c>
      <c r="B291" s="15" t="s">
        <v>1312</v>
      </c>
      <c r="C291" s="15" t="s">
        <v>54</v>
      </c>
      <c r="D291" s="15"/>
      <c r="E291" s="16" t="s">
        <v>2445</v>
      </c>
      <c r="F291" s="16" t="s">
        <v>2446</v>
      </c>
      <c r="G291" s="16" t="s">
        <v>2447</v>
      </c>
      <c r="H291" s="16" t="s">
        <v>483</v>
      </c>
      <c r="I291" s="16" t="s">
        <v>2448</v>
      </c>
      <c r="J291" s="15" t="s">
        <v>2449</v>
      </c>
      <c r="K291" s="15" t="s">
        <v>2450</v>
      </c>
      <c r="L291" s="16" t="s">
        <v>2445</v>
      </c>
      <c r="M291" s="15" t="s">
        <v>2451</v>
      </c>
      <c r="N291" s="25">
        <v>1300</v>
      </c>
      <c r="O291" s="30">
        <v>45473</v>
      </c>
      <c r="P291" s="30">
        <v>45626</v>
      </c>
      <c r="Q291" s="15">
        <v>1</v>
      </c>
      <c r="R291" s="25">
        <v>311</v>
      </c>
      <c r="S291" s="25">
        <v>45.5</v>
      </c>
      <c r="T291" s="25">
        <f t="shared" si="18"/>
        <v>14150.5</v>
      </c>
      <c r="U291" s="25">
        <v>13.65</v>
      </c>
      <c r="V291" s="25">
        <f t="shared" si="19"/>
        <v>4245.15</v>
      </c>
      <c r="W291" s="25">
        <f t="shared" si="20"/>
        <v>9905.35</v>
      </c>
      <c r="X291" s="15" t="s">
        <v>1350</v>
      </c>
      <c r="Y291" s="15">
        <v>73561.3</v>
      </c>
      <c r="Z291" s="80" t="s">
        <v>1454</v>
      </c>
      <c r="AA291" s="15">
        <v>39520369</v>
      </c>
      <c r="AB291" s="15"/>
    </row>
    <row r="292" s="3" customFormat="1" ht="33.75" spans="1:28">
      <c r="A292" s="65">
        <v>290</v>
      </c>
      <c r="B292" s="15" t="s">
        <v>1312</v>
      </c>
      <c r="C292" s="15" t="s">
        <v>54</v>
      </c>
      <c r="D292" s="15"/>
      <c r="E292" s="16" t="s">
        <v>2452</v>
      </c>
      <c r="F292" s="16" t="s">
        <v>2453</v>
      </c>
      <c r="G292" s="16" t="s">
        <v>2454</v>
      </c>
      <c r="H292" s="16" t="s">
        <v>1841</v>
      </c>
      <c r="I292" s="16" t="s">
        <v>2455</v>
      </c>
      <c r="J292" s="15" t="s">
        <v>2456</v>
      </c>
      <c r="K292" s="15" t="s">
        <v>2457</v>
      </c>
      <c r="L292" s="16" t="s">
        <v>2452</v>
      </c>
      <c r="M292" s="15" t="s">
        <v>2458</v>
      </c>
      <c r="N292" s="25">
        <v>1300</v>
      </c>
      <c r="O292" s="30">
        <v>45473</v>
      </c>
      <c r="P292" s="30">
        <v>45626</v>
      </c>
      <c r="Q292" s="15">
        <v>1</v>
      </c>
      <c r="R292" s="25">
        <v>300</v>
      </c>
      <c r="S292" s="25">
        <v>45.5</v>
      </c>
      <c r="T292" s="25">
        <f t="shared" si="18"/>
        <v>13650</v>
      </c>
      <c r="U292" s="25">
        <v>13.65</v>
      </c>
      <c r="V292" s="25">
        <f t="shared" si="19"/>
        <v>4095</v>
      </c>
      <c r="W292" s="25">
        <f t="shared" si="20"/>
        <v>9555</v>
      </c>
      <c r="X292" s="15" t="s">
        <v>1350</v>
      </c>
      <c r="Y292" s="15">
        <v>73561.3</v>
      </c>
      <c r="Z292" s="80" t="s">
        <v>1454</v>
      </c>
      <c r="AA292" s="15">
        <v>39520369</v>
      </c>
      <c r="AB292" s="15"/>
    </row>
    <row r="293" s="3" customFormat="1" ht="33.75" spans="1:28">
      <c r="A293" s="65">
        <v>291</v>
      </c>
      <c r="B293" s="15" t="s">
        <v>1312</v>
      </c>
      <c r="C293" s="15" t="s">
        <v>54</v>
      </c>
      <c r="D293" s="15"/>
      <c r="E293" s="16" t="s">
        <v>2459</v>
      </c>
      <c r="F293" s="16" t="s">
        <v>2460</v>
      </c>
      <c r="G293" s="16" t="s">
        <v>2461</v>
      </c>
      <c r="H293" s="16" t="s">
        <v>473</v>
      </c>
      <c r="I293" s="16" t="s">
        <v>2462</v>
      </c>
      <c r="J293" s="15" t="s">
        <v>2463</v>
      </c>
      <c r="K293" s="15" t="s">
        <v>2464</v>
      </c>
      <c r="L293" s="16" t="s">
        <v>2459</v>
      </c>
      <c r="M293" s="15" t="s">
        <v>2465</v>
      </c>
      <c r="N293" s="25">
        <v>1300</v>
      </c>
      <c r="O293" s="30">
        <v>45473</v>
      </c>
      <c r="P293" s="30">
        <v>45626</v>
      </c>
      <c r="Q293" s="15">
        <v>1</v>
      </c>
      <c r="R293" s="25">
        <v>290</v>
      </c>
      <c r="S293" s="25">
        <v>45.5</v>
      </c>
      <c r="T293" s="25">
        <f t="shared" si="18"/>
        <v>13195</v>
      </c>
      <c r="U293" s="25">
        <v>13.65</v>
      </c>
      <c r="V293" s="25">
        <f t="shared" si="19"/>
        <v>3958.5</v>
      </c>
      <c r="W293" s="25">
        <f t="shared" si="20"/>
        <v>9236.5</v>
      </c>
      <c r="X293" s="15" t="s">
        <v>1350</v>
      </c>
      <c r="Y293" s="15">
        <v>73561.3</v>
      </c>
      <c r="Z293" s="80" t="s">
        <v>1454</v>
      </c>
      <c r="AA293" s="15">
        <v>39520369</v>
      </c>
      <c r="AB293" s="15"/>
    </row>
    <row r="294" s="3" customFormat="1" ht="67.5" spans="1:28">
      <c r="A294" s="65">
        <v>292</v>
      </c>
      <c r="B294" s="15" t="s">
        <v>1312</v>
      </c>
      <c r="C294" s="15" t="s">
        <v>54</v>
      </c>
      <c r="D294" s="15"/>
      <c r="E294" s="16" t="s">
        <v>2466</v>
      </c>
      <c r="F294" s="16" t="s">
        <v>2467</v>
      </c>
      <c r="G294" s="16" t="s">
        <v>2468</v>
      </c>
      <c r="H294" s="16" t="s">
        <v>473</v>
      </c>
      <c r="I294" s="16" t="s">
        <v>2469</v>
      </c>
      <c r="J294" s="15" t="s">
        <v>2470</v>
      </c>
      <c r="K294" s="15" t="s">
        <v>2471</v>
      </c>
      <c r="L294" s="16" t="s">
        <v>2466</v>
      </c>
      <c r="M294" s="15" t="s">
        <v>2472</v>
      </c>
      <c r="N294" s="25">
        <v>1300</v>
      </c>
      <c r="O294" s="30">
        <v>45473</v>
      </c>
      <c r="P294" s="30">
        <v>45626</v>
      </c>
      <c r="Q294" s="15">
        <v>1</v>
      </c>
      <c r="R294" s="25">
        <v>1030.84</v>
      </c>
      <c r="S294" s="25">
        <v>45.5</v>
      </c>
      <c r="T294" s="25">
        <f t="shared" si="18"/>
        <v>46903.22</v>
      </c>
      <c r="U294" s="25">
        <v>13.65</v>
      </c>
      <c r="V294" s="25">
        <f t="shared" si="19"/>
        <v>14070.966</v>
      </c>
      <c r="W294" s="25">
        <f t="shared" si="20"/>
        <v>32832.254</v>
      </c>
      <c r="X294" s="15" t="s">
        <v>1350</v>
      </c>
      <c r="Y294" s="15">
        <v>73561.3</v>
      </c>
      <c r="Z294" s="80" t="s">
        <v>1454</v>
      </c>
      <c r="AA294" s="15">
        <v>39520369</v>
      </c>
      <c r="AB294" s="15"/>
    </row>
    <row r="295" s="3" customFormat="1" ht="33.75" spans="1:28">
      <c r="A295" s="65">
        <v>293</v>
      </c>
      <c r="B295" s="15" t="s">
        <v>1312</v>
      </c>
      <c r="C295" s="15" t="s">
        <v>54</v>
      </c>
      <c r="D295" s="15"/>
      <c r="E295" s="16" t="s">
        <v>2473</v>
      </c>
      <c r="F295" s="16" t="s">
        <v>2474</v>
      </c>
      <c r="G295" s="16" t="s">
        <v>2475</v>
      </c>
      <c r="H295" s="16" t="s">
        <v>146</v>
      </c>
      <c r="I295" s="16" t="s">
        <v>2476</v>
      </c>
      <c r="J295" s="15" t="s">
        <v>2477</v>
      </c>
      <c r="K295" s="15" t="s">
        <v>2478</v>
      </c>
      <c r="L295" s="16" t="s">
        <v>2473</v>
      </c>
      <c r="M295" s="15" t="s">
        <v>2479</v>
      </c>
      <c r="N295" s="25">
        <v>1300</v>
      </c>
      <c r="O295" s="30">
        <v>45473</v>
      </c>
      <c r="P295" s="30">
        <v>45626</v>
      </c>
      <c r="Q295" s="15">
        <v>1</v>
      </c>
      <c r="R295" s="25">
        <v>206</v>
      </c>
      <c r="S295" s="25">
        <v>45.5</v>
      </c>
      <c r="T295" s="25">
        <f t="shared" si="18"/>
        <v>9373</v>
      </c>
      <c r="U295" s="25">
        <v>13.65</v>
      </c>
      <c r="V295" s="25">
        <f t="shared" si="19"/>
        <v>2811.9</v>
      </c>
      <c r="W295" s="25">
        <f t="shared" si="20"/>
        <v>6561.1</v>
      </c>
      <c r="X295" s="15" t="s">
        <v>1350</v>
      </c>
      <c r="Y295" s="15">
        <v>73561.3</v>
      </c>
      <c r="Z295" s="80" t="s">
        <v>1454</v>
      </c>
      <c r="AA295" s="15">
        <v>39520369</v>
      </c>
      <c r="AB295" s="15"/>
    </row>
    <row r="296" s="3" customFormat="1" ht="33.75" spans="1:28">
      <c r="A296" s="65">
        <v>294</v>
      </c>
      <c r="B296" s="15" t="s">
        <v>1312</v>
      </c>
      <c r="C296" s="15" t="s">
        <v>54</v>
      </c>
      <c r="D296" s="15"/>
      <c r="E296" s="16" t="s">
        <v>2480</v>
      </c>
      <c r="F296" s="16" t="s">
        <v>2481</v>
      </c>
      <c r="G296" s="16" t="s">
        <v>2482</v>
      </c>
      <c r="H296" s="16" t="s">
        <v>2483</v>
      </c>
      <c r="I296" s="16" t="s">
        <v>2484</v>
      </c>
      <c r="J296" s="15" t="s">
        <v>2485</v>
      </c>
      <c r="K296" s="15" t="s">
        <v>2486</v>
      </c>
      <c r="L296" s="16" t="s">
        <v>2480</v>
      </c>
      <c r="M296" s="15" t="s">
        <v>2487</v>
      </c>
      <c r="N296" s="25">
        <v>1300</v>
      </c>
      <c r="O296" s="30">
        <v>45473</v>
      </c>
      <c r="P296" s="30">
        <v>45626</v>
      </c>
      <c r="Q296" s="15">
        <v>1</v>
      </c>
      <c r="R296" s="25">
        <v>156</v>
      </c>
      <c r="S296" s="25">
        <v>45.5</v>
      </c>
      <c r="T296" s="25">
        <f t="shared" si="18"/>
        <v>7098</v>
      </c>
      <c r="U296" s="25">
        <v>13.65</v>
      </c>
      <c r="V296" s="25">
        <f t="shared" si="19"/>
        <v>2129.4</v>
      </c>
      <c r="W296" s="25">
        <f t="shared" si="20"/>
        <v>4968.6</v>
      </c>
      <c r="X296" s="15" t="s">
        <v>1350</v>
      </c>
      <c r="Y296" s="15">
        <v>73561.3</v>
      </c>
      <c r="Z296" s="80" t="s">
        <v>1454</v>
      </c>
      <c r="AA296" s="15">
        <v>39520369</v>
      </c>
      <c r="AB296" s="15"/>
    </row>
    <row r="297" s="3" customFormat="1" ht="33.75" spans="1:28">
      <c r="A297" s="65">
        <v>295</v>
      </c>
      <c r="B297" s="15" t="s">
        <v>1312</v>
      </c>
      <c r="C297" s="15" t="s">
        <v>54</v>
      </c>
      <c r="D297" s="15"/>
      <c r="E297" s="16" t="s">
        <v>2488</v>
      </c>
      <c r="F297" s="16" t="s">
        <v>2489</v>
      </c>
      <c r="G297" s="16" t="s">
        <v>2490</v>
      </c>
      <c r="H297" s="16" t="s">
        <v>264</v>
      </c>
      <c r="I297" s="16" t="s">
        <v>2491</v>
      </c>
      <c r="J297" s="15" t="s">
        <v>2492</v>
      </c>
      <c r="K297" s="15" t="s">
        <v>2493</v>
      </c>
      <c r="L297" s="16" t="s">
        <v>2488</v>
      </c>
      <c r="M297" s="15" t="s">
        <v>2494</v>
      </c>
      <c r="N297" s="25">
        <v>1300</v>
      </c>
      <c r="O297" s="30">
        <v>45504</v>
      </c>
      <c r="P297" s="30">
        <v>45657</v>
      </c>
      <c r="Q297" s="15">
        <v>1</v>
      </c>
      <c r="R297" s="25">
        <v>330</v>
      </c>
      <c r="S297" s="25">
        <v>45.5</v>
      </c>
      <c r="T297" s="25">
        <f t="shared" si="18"/>
        <v>15015</v>
      </c>
      <c r="U297" s="25">
        <v>13.65</v>
      </c>
      <c r="V297" s="25">
        <f t="shared" si="19"/>
        <v>4504.5</v>
      </c>
      <c r="W297" s="25">
        <f t="shared" si="20"/>
        <v>10510.5</v>
      </c>
      <c r="X297" s="15" t="s">
        <v>1350</v>
      </c>
      <c r="Y297" s="15">
        <v>73561.3</v>
      </c>
      <c r="Z297" s="80" t="s">
        <v>1454</v>
      </c>
      <c r="AA297" s="15">
        <v>39520369</v>
      </c>
      <c r="AB297" s="15"/>
    </row>
    <row r="298" s="3" customFormat="1" ht="33.75" spans="1:28">
      <c r="A298" s="65">
        <v>296</v>
      </c>
      <c r="B298" s="15" t="s">
        <v>1312</v>
      </c>
      <c r="C298" s="15" t="s">
        <v>54</v>
      </c>
      <c r="D298" s="15"/>
      <c r="E298" s="16" t="s">
        <v>2495</v>
      </c>
      <c r="F298" s="16" t="s">
        <v>2496</v>
      </c>
      <c r="G298" s="16" t="s">
        <v>2497</v>
      </c>
      <c r="H298" s="16" t="s">
        <v>675</v>
      </c>
      <c r="I298" s="16" t="s">
        <v>2498</v>
      </c>
      <c r="J298" s="15" t="s">
        <v>2499</v>
      </c>
      <c r="K298" s="15" t="s">
        <v>2500</v>
      </c>
      <c r="L298" s="16" t="s">
        <v>2495</v>
      </c>
      <c r="M298" s="15" t="s">
        <v>2501</v>
      </c>
      <c r="N298" s="25">
        <v>1300</v>
      </c>
      <c r="O298" s="30">
        <v>45473</v>
      </c>
      <c r="P298" s="30">
        <v>45626</v>
      </c>
      <c r="Q298" s="15">
        <v>1</v>
      </c>
      <c r="R298" s="25">
        <v>285</v>
      </c>
      <c r="S298" s="25">
        <v>45.5</v>
      </c>
      <c r="T298" s="25">
        <f t="shared" si="18"/>
        <v>12967.5</v>
      </c>
      <c r="U298" s="25">
        <v>13.65</v>
      </c>
      <c r="V298" s="25">
        <f t="shared" si="19"/>
        <v>3890.25</v>
      </c>
      <c r="W298" s="25">
        <f t="shared" si="20"/>
        <v>9077.25</v>
      </c>
      <c r="X298" s="15" t="s">
        <v>1463</v>
      </c>
      <c r="Y298" s="15">
        <v>37638.55</v>
      </c>
      <c r="Z298" s="80" t="s">
        <v>1464</v>
      </c>
      <c r="AA298" s="15">
        <v>83235361</v>
      </c>
      <c r="AB298" s="15"/>
    </row>
    <row r="299" s="3" customFormat="1" ht="45" spans="1:28">
      <c r="A299" s="65">
        <v>297</v>
      </c>
      <c r="B299" s="15" t="s">
        <v>1312</v>
      </c>
      <c r="C299" s="15" t="s">
        <v>54</v>
      </c>
      <c r="D299" s="15"/>
      <c r="E299" s="16" t="s">
        <v>2502</v>
      </c>
      <c r="F299" s="16" t="s">
        <v>2503</v>
      </c>
      <c r="G299" s="16" t="s">
        <v>2504</v>
      </c>
      <c r="H299" s="16" t="s">
        <v>100</v>
      </c>
      <c r="I299" s="16" t="s">
        <v>2505</v>
      </c>
      <c r="J299" s="15" t="s">
        <v>2506</v>
      </c>
      <c r="K299" s="15" t="s">
        <v>2507</v>
      </c>
      <c r="L299" s="16" t="s">
        <v>2502</v>
      </c>
      <c r="M299" s="15" t="s">
        <v>2508</v>
      </c>
      <c r="N299" s="25">
        <v>1300</v>
      </c>
      <c r="O299" s="30">
        <v>45493</v>
      </c>
      <c r="P299" s="30">
        <v>45646</v>
      </c>
      <c r="Q299" s="15">
        <v>1</v>
      </c>
      <c r="R299" s="25">
        <v>183.5</v>
      </c>
      <c r="S299" s="25">
        <v>45.5</v>
      </c>
      <c r="T299" s="25">
        <f t="shared" si="18"/>
        <v>8349.25</v>
      </c>
      <c r="U299" s="25">
        <v>13.65</v>
      </c>
      <c r="V299" s="25">
        <f t="shared" si="19"/>
        <v>2504.775</v>
      </c>
      <c r="W299" s="25">
        <f t="shared" si="20"/>
        <v>5844.475</v>
      </c>
      <c r="X299" s="87" t="s">
        <v>1382</v>
      </c>
      <c r="Y299" s="25">
        <v>2504.78</v>
      </c>
      <c r="Z299" s="53" t="s">
        <v>1464</v>
      </c>
      <c r="AA299" s="15">
        <v>43971882</v>
      </c>
      <c r="AB299" s="15"/>
    </row>
    <row r="300" s="3" customFormat="1" ht="45" spans="1:28">
      <c r="A300" s="65">
        <v>298</v>
      </c>
      <c r="B300" s="15" t="s">
        <v>1312</v>
      </c>
      <c r="C300" s="15" t="s">
        <v>54</v>
      </c>
      <c r="D300" s="15"/>
      <c r="E300" s="16" t="s">
        <v>2509</v>
      </c>
      <c r="F300" s="16" t="s">
        <v>2510</v>
      </c>
      <c r="G300" s="19" t="s">
        <v>2511</v>
      </c>
      <c r="H300" s="19" t="s">
        <v>2512</v>
      </c>
      <c r="I300" s="16" t="s">
        <v>247</v>
      </c>
      <c r="J300" s="15" t="s">
        <v>2513</v>
      </c>
      <c r="K300" s="15" t="s">
        <v>2514</v>
      </c>
      <c r="L300" s="16" t="s">
        <v>2509</v>
      </c>
      <c r="M300" s="15" t="s">
        <v>2515</v>
      </c>
      <c r="N300" s="25">
        <v>1300</v>
      </c>
      <c r="O300" s="30">
        <v>45473</v>
      </c>
      <c r="P300" s="30">
        <v>45626</v>
      </c>
      <c r="Q300" s="15">
        <v>1</v>
      </c>
      <c r="R300" s="25">
        <v>505</v>
      </c>
      <c r="S300" s="25">
        <v>45.5</v>
      </c>
      <c r="T300" s="25">
        <f t="shared" si="18"/>
        <v>22977.5</v>
      </c>
      <c r="U300" s="25">
        <v>13.65</v>
      </c>
      <c r="V300" s="25">
        <f t="shared" si="19"/>
        <v>6893.25</v>
      </c>
      <c r="W300" s="25">
        <f t="shared" si="20"/>
        <v>16084.25</v>
      </c>
      <c r="X300" s="15" t="s">
        <v>1340</v>
      </c>
      <c r="Y300" s="15">
        <v>6893.25</v>
      </c>
      <c r="Z300" s="80" t="s">
        <v>824</v>
      </c>
      <c r="AA300" s="15">
        <v>33097908</v>
      </c>
      <c r="AB300" s="15"/>
    </row>
    <row r="301" s="3" customFormat="1" ht="56.25" spans="1:28">
      <c r="A301" s="65">
        <v>299</v>
      </c>
      <c r="B301" s="15" t="s">
        <v>1312</v>
      </c>
      <c r="C301" s="15" t="s">
        <v>54</v>
      </c>
      <c r="D301" s="15"/>
      <c r="E301" s="16" t="s">
        <v>2516</v>
      </c>
      <c r="F301" s="18" t="s">
        <v>2517</v>
      </c>
      <c r="G301" s="18" t="s">
        <v>2518</v>
      </c>
      <c r="H301" s="16" t="s">
        <v>2519</v>
      </c>
      <c r="I301" s="18" t="s">
        <v>990</v>
      </c>
      <c r="J301" s="15" t="s">
        <v>2520</v>
      </c>
      <c r="K301" s="15" t="s">
        <v>2521</v>
      </c>
      <c r="L301" s="16" t="s">
        <v>2516</v>
      </c>
      <c r="M301" s="15" t="s">
        <v>2522</v>
      </c>
      <c r="N301" s="25">
        <v>1300</v>
      </c>
      <c r="O301" s="30">
        <v>45473</v>
      </c>
      <c r="P301" s="30">
        <v>45626</v>
      </c>
      <c r="Q301" s="15">
        <v>1</v>
      </c>
      <c r="R301" s="25">
        <v>755</v>
      </c>
      <c r="S301" s="25">
        <v>45.5</v>
      </c>
      <c r="T301" s="25">
        <f t="shared" si="18"/>
        <v>34352.5</v>
      </c>
      <c r="U301" s="25">
        <v>13.65</v>
      </c>
      <c r="V301" s="25">
        <f t="shared" si="19"/>
        <v>10305.75</v>
      </c>
      <c r="W301" s="25">
        <f t="shared" si="20"/>
        <v>24046.75</v>
      </c>
      <c r="X301" s="15" t="s">
        <v>2523</v>
      </c>
      <c r="Y301" s="15" t="s">
        <v>2524</v>
      </c>
      <c r="Z301" s="103" t="s">
        <v>2525</v>
      </c>
      <c r="AA301" s="15" t="s">
        <v>2526</v>
      </c>
      <c r="AB301" s="15"/>
    </row>
    <row r="302" s="3" customFormat="1" ht="33.75" spans="1:28">
      <c r="A302" s="65">
        <v>300</v>
      </c>
      <c r="B302" s="15" t="s">
        <v>1312</v>
      </c>
      <c r="C302" s="15" t="s">
        <v>54</v>
      </c>
      <c r="D302" s="15"/>
      <c r="E302" s="16" t="s">
        <v>2527</v>
      </c>
      <c r="F302" s="18" t="s">
        <v>2528</v>
      </c>
      <c r="G302" s="18" t="s">
        <v>2529</v>
      </c>
      <c r="H302" s="18" t="s">
        <v>2530</v>
      </c>
      <c r="I302" s="18" t="s">
        <v>2531</v>
      </c>
      <c r="J302" s="15" t="s">
        <v>2532</v>
      </c>
      <c r="K302" s="15" t="s">
        <v>2533</v>
      </c>
      <c r="L302" s="16" t="s">
        <v>2527</v>
      </c>
      <c r="M302" s="15" t="s">
        <v>2534</v>
      </c>
      <c r="N302" s="25">
        <v>1300</v>
      </c>
      <c r="O302" s="30">
        <v>45473</v>
      </c>
      <c r="P302" s="30">
        <v>45626</v>
      </c>
      <c r="Q302" s="15">
        <v>1</v>
      </c>
      <c r="R302" s="25">
        <v>520</v>
      </c>
      <c r="S302" s="25">
        <v>45.5</v>
      </c>
      <c r="T302" s="25">
        <f t="shared" si="18"/>
        <v>23660</v>
      </c>
      <c r="U302" s="25">
        <v>13.65</v>
      </c>
      <c r="V302" s="25">
        <f t="shared" si="19"/>
        <v>7098</v>
      </c>
      <c r="W302" s="25">
        <f t="shared" si="20"/>
        <v>16562</v>
      </c>
      <c r="X302" s="15" t="s">
        <v>1689</v>
      </c>
      <c r="Y302" s="15">
        <v>30139.2</v>
      </c>
      <c r="Z302" s="80" t="s">
        <v>1498</v>
      </c>
      <c r="AA302" s="15">
        <v>55003000</v>
      </c>
      <c r="AB302" s="15"/>
    </row>
    <row r="303" s="3" customFormat="1" ht="33.75" spans="1:28">
      <c r="A303" s="65">
        <v>301</v>
      </c>
      <c r="B303" s="15" t="s">
        <v>1312</v>
      </c>
      <c r="C303" s="15" t="s">
        <v>54</v>
      </c>
      <c r="D303" s="15"/>
      <c r="E303" s="16" t="s">
        <v>2535</v>
      </c>
      <c r="F303" s="18" t="s">
        <v>2536</v>
      </c>
      <c r="G303" s="18" t="s">
        <v>2537</v>
      </c>
      <c r="H303" s="18" t="s">
        <v>146</v>
      </c>
      <c r="I303" s="18" t="s">
        <v>2538</v>
      </c>
      <c r="J303" s="15" t="s">
        <v>2539</v>
      </c>
      <c r="K303" s="15" t="s">
        <v>2540</v>
      </c>
      <c r="L303" s="16" t="s">
        <v>2535</v>
      </c>
      <c r="M303" s="15" t="s">
        <v>2541</v>
      </c>
      <c r="N303" s="25">
        <v>1300</v>
      </c>
      <c r="O303" s="30">
        <v>45473</v>
      </c>
      <c r="P303" s="30">
        <v>45626</v>
      </c>
      <c r="Q303" s="15">
        <v>1</v>
      </c>
      <c r="R303" s="25">
        <v>215</v>
      </c>
      <c r="S303" s="25">
        <v>45.5</v>
      </c>
      <c r="T303" s="25">
        <f t="shared" si="18"/>
        <v>9782.5</v>
      </c>
      <c r="U303" s="25">
        <v>13.65</v>
      </c>
      <c r="V303" s="25">
        <f t="shared" si="19"/>
        <v>2934.75</v>
      </c>
      <c r="W303" s="25">
        <f t="shared" si="20"/>
        <v>6847.75</v>
      </c>
      <c r="X303" s="15" t="s">
        <v>1689</v>
      </c>
      <c r="Y303" s="15">
        <v>30139.2</v>
      </c>
      <c r="Z303" s="103" t="s">
        <v>1498</v>
      </c>
      <c r="AA303" s="15">
        <v>55003000</v>
      </c>
      <c r="AB303" s="15"/>
    </row>
    <row r="304" s="3" customFormat="1" ht="33.75" spans="1:28">
      <c r="A304" s="65">
        <v>302</v>
      </c>
      <c r="B304" s="15" t="s">
        <v>1312</v>
      </c>
      <c r="C304" s="15" t="s">
        <v>54</v>
      </c>
      <c r="D304" s="15"/>
      <c r="E304" s="16" t="s">
        <v>2542</v>
      </c>
      <c r="F304" s="18" t="s">
        <v>2543</v>
      </c>
      <c r="G304" s="18" t="s">
        <v>2544</v>
      </c>
      <c r="H304" s="18" t="s">
        <v>2545</v>
      </c>
      <c r="I304" s="18" t="s">
        <v>2546</v>
      </c>
      <c r="J304" s="15" t="s">
        <v>2547</v>
      </c>
      <c r="K304" s="15" t="s">
        <v>2548</v>
      </c>
      <c r="L304" s="16" t="s">
        <v>2542</v>
      </c>
      <c r="M304" s="15" t="s">
        <v>2549</v>
      </c>
      <c r="N304" s="25">
        <v>1300</v>
      </c>
      <c r="O304" s="30">
        <v>45473</v>
      </c>
      <c r="P304" s="30">
        <v>45626</v>
      </c>
      <c r="Q304" s="15">
        <v>1</v>
      </c>
      <c r="R304" s="25">
        <v>387</v>
      </c>
      <c r="S304" s="25">
        <v>45.5</v>
      </c>
      <c r="T304" s="25">
        <f t="shared" si="18"/>
        <v>17608.5</v>
      </c>
      <c r="U304" s="25">
        <v>13.65</v>
      </c>
      <c r="V304" s="25">
        <f t="shared" si="19"/>
        <v>5282.55</v>
      </c>
      <c r="W304" s="25">
        <f t="shared" si="20"/>
        <v>12325.95</v>
      </c>
      <c r="X304" s="87" t="s">
        <v>1689</v>
      </c>
      <c r="Y304" s="25">
        <v>5282.55</v>
      </c>
      <c r="Z304" s="53" t="s">
        <v>2543</v>
      </c>
      <c r="AA304" s="15">
        <v>27444394</v>
      </c>
      <c r="AB304" s="15"/>
    </row>
    <row r="305" s="3" customFormat="1" ht="56.25" spans="1:28">
      <c r="A305" s="65">
        <v>303</v>
      </c>
      <c r="B305" s="15" t="s">
        <v>1312</v>
      </c>
      <c r="C305" s="15" t="s">
        <v>54</v>
      </c>
      <c r="D305" s="15"/>
      <c r="E305" s="16" t="s">
        <v>2550</v>
      </c>
      <c r="F305" s="16" t="s">
        <v>2551</v>
      </c>
      <c r="G305" s="16" t="s">
        <v>2552</v>
      </c>
      <c r="H305" s="16" t="s">
        <v>2553</v>
      </c>
      <c r="I305" s="16" t="s">
        <v>2554</v>
      </c>
      <c r="J305" s="15" t="s">
        <v>2555</v>
      </c>
      <c r="K305" s="15" t="s">
        <v>2556</v>
      </c>
      <c r="L305" s="16" t="s">
        <v>2550</v>
      </c>
      <c r="M305" s="15" t="s">
        <v>2557</v>
      </c>
      <c r="N305" s="25">
        <v>1300</v>
      </c>
      <c r="O305" s="30">
        <v>45473</v>
      </c>
      <c r="P305" s="30">
        <v>45626</v>
      </c>
      <c r="Q305" s="15">
        <v>1</v>
      </c>
      <c r="R305" s="25">
        <v>330.04</v>
      </c>
      <c r="S305" s="25">
        <v>45.5</v>
      </c>
      <c r="T305" s="25">
        <f t="shared" si="18"/>
        <v>15016.82</v>
      </c>
      <c r="U305" s="25">
        <v>13.65</v>
      </c>
      <c r="V305" s="25">
        <f t="shared" si="19"/>
        <v>4505.046</v>
      </c>
      <c r="W305" s="25">
        <f t="shared" si="20"/>
        <v>10511.774</v>
      </c>
      <c r="X305" s="15" t="s">
        <v>1340</v>
      </c>
      <c r="Y305" s="15">
        <v>48605</v>
      </c>
      <c r="Z305" s="80" t="s">
        <v>1507</v>
      </c>
      <c r="AA305" s="15">
        <v>38029912</v>
      </c>
      <c r="AB305" s="15"/>
    </row>
    <row r="306" s="3" customFormat="1" ht="56.25" spans="1:28">
      <c r="A306" s="65">
        <v>304</v>
      </c>
      <c r="B306" s="15" t="s">
        <v>1312</v>
      </c>
      <c r="C306" s="15" t="s">
        <v>54</v>
      </c>
      <c r="D306" s="15"/>
      <c r="E306" s="16" t="s">
        <v>2558</v>
      </c>
      <c r="F306" s="16" t="s">
        <v>2559</v>
      </c>
      <c r="G306" s="16" t="s">
        <v>2560</v>
      </c>
      <c r="H306" s="16" t="s">
        <v>1919</v>
      </c>
      <c r="I306" s="16" t="s">
        <v>1476</v>
      </c>
      <c r="J306" s="15" t="s">
        <v>2561</v>
      </c>
      <c r="K306" s="15" t="s">
        <v>2562</v>
      </c>
      <c r="L306" s="16" t="s">
        <v>2558</v>
      </c>
      <c r="M306" s="15" t="s">
        <v>2563</v>
      </c>
      <c r="N306" s="25">
        <v>1300</v>
      </c>
      <c r="O306" s="30">
        <v>45473</v>
      </c>
      <c r="P306" s="30">
        <v>45626</v>
      </c>
      <c r="Q306" s="15">
        <v>1</v>
      </c>
      <c r="R306" s="25">
        <v>310</v>
      </c>
      <c r="S306" s="25">
        <v>45.5</v>
      </c>
      <c r="T306" s="25">
        <f t="shared" si="18"/>
        <v>14105</v>
      </c>
      <c r="U306" s="25">
        <v>13.65</v>
      </c>
      <c r="V306" s="25">
        <f t="shared" si="19"/>
        <v>4231.5</v>
      </c>
      <c r="W306" s="25">
        <f t="shared" si="20"/>
        <v>9873.5</v>
      </c>
      <c r="X306" s="15" t="s">
        <v>1340</v>
      </c>
      <c r="Y306" s="15">
        <v>48605</v>
      </c>
      <c r="Z306" s="80" t="s">
        <v>1507</v>
      </c>
      <c r="AA306" s="15">
        <v>38029912</v>
      </c>
      <c r="AB306" s="15"/>
    </row>
    <row r="307" s="3" customFormat="1" ht="33.75" spans="1:28">
      <c r="A307" s="65">
        <v>305</v>
      </c>
      <c r="B307" s="15" t="s">
        <v>1312</v>
      </c>
      <c r="C307" s="15" t="s">
        <v>54</v>
      </c>
      <c r="D307" s="15"/>
      <c r="E307" s="16" t="s">
        <v>2564</v>
      </c>
      <c r="F307" s="16" t="s">
        <v>2565</v>
      </c>
      <c r="G307" s="16" t="s">
        <v>2566</v>
      </c>
      <c r="H307" s="16" t="s">
        <v>1804</v>
      </c>
      <c r="I307" s="16" t="s">
        <v>810</v>
      </c>
      <c r="J307" s="15" t="s">
        <v>2567</v>
      </c>
      <c r="K307" s="15" t="s">
        <v>2568</v>
      </c>
      <c r="L307" s="16" t="s">
        <v>2564</v>
      </c>
      <c r="M307" s="15" t="s">
        <v>2569</v>
      </c>
      <c r="N307" s="25">
        <v>1300</v>
      </c>
      <c r="O307" s="30">
        <v>45473</v>
      </c>
      <c r="P307" s="30">
        <v>45626</v>
      </c>
      <c r="Q307" s="15">
        <v>1</v>
      </c>
      <c r="R307" s="25">
        <v>128.68</v>
      </c>
      <c r="S307" s="25">
        <v>45.5</v>
      </c>
      <c r="T307" s="25">
        <f t="shared" si="18"/>
        <v>5854.94</v>
      </c>
      <c r="U307" s="25">
        <v>13.65</v>
      </c>
      <c r="V307" s="25">
        <f t="shared" si="19"/>
        <v>1756.482</v>
      </c>
      <c r="W307" s="25">
        <f t="shared" si="20"/>
        <v>4098.458</v>
      </c>
      <c r="X307" s="15" t="s">
        <v>1340</v>
      </c>
      <c r="Y307" s="15">
        <v>48605</v>
      </c>
      <c r="Z307" s="15" t="s">
        <v>1507</v>
      </c>
      <c r="AA307" s="15">
        <v>38029912</v>
      </c>
      <c r="AB307" s="15"/>
    </row>
    <row r="308" s="3" customFormat="1" ht="33.75" spans="1:28">
      <c r="A308" s="65">
        <v>306</v>
      </c>
      <c r="B308" s="15" t="s">
        <v>1312</v>
      </c>
      <c r="C308" s="15" t="s">
        <v>54</v>
      </c>
      <c r="D308" s="15"/>
      <c r="E308" s="16" t="s">
        <v>2570</v>
      </c>
      <c r="F308" s="16" t="s">
        <v>2571</v>
      </c>
      <c r="G308" s="16" t="s">
        <v>2572</v>
      </c>
      <c r="H308" s="16" t="s">
        <v>199</v>
      </c>
      <c r="I308" s="16" t="s">
        <v>2573</v>
      </c>
      <c r="J308" s="15" t="s">
        <v>2574</v>
      </c>
      <c r="K308" s="15" t="s">
        <v>2575</v>
      </c>
      <c r="L308" s="16" t="s">
        <v>2570</v>
      </c>
      <c r="M308" s="15" t="s">
        <v>2576</v>
      </c>
      <c r="N308" s="25">
        <v>1300</v>
      </c>
      <c r="O308" s="30">
        <v>45473</v>
      </c>
      <c r="P308" s="30">
        <v>45626</v>
      </c>
      <c r="Q308" s="15">
        <v>1</v>
      </c>
      <c r="R308" s="25">
        <v>180</v>
      </c>
      <c r="S308" s="25">
        <v>45.5</v>
      </c>
      <c r="T308" s="25">
        <f t="shared" si="18"/>
        <v>8190</v>
      </c>
      <c r="U308" s="25">
        <v>13.65</v>
      </c>
      <c r="V308" s="25">
        <f t="shared" si="19"/>
        <v>2457</v>
      </c>
      <c r="W308" s="25">
        <f t="shared" si="20"/>
        <v>5733</v>
      </c>
      <c r="X308" s="15" t="s">
        <v>64</v>
      </c>
      <c r="Y308" s="15">
        <v>2457</v>
      </c>
      <c r="Z308" s="80" t="s">
        <v>1757</v>
      </c>
      <c r="AA308" s="15">
        <v>38381877</v>
      </c>
      <c r="AB308" s="15"/>
    </row>
    <row r="309" s="3" customFormat="1" ht="33.75" spans="1:28">
      <c r="A309" s="65">
        <v>307</v>
      </c>
      <c r="B309" s="15" t="s">
        <v>1312</v>
      </c>
      <c r="C309" s="15" t="s">
        <v>54</v>
      </c>
      <c r="D309" s="15"/>
      <c r="E309" s="16" t="s">
        <v>2577</v>
      </c>
      <c r="F309" s="16" t="s">
        <v>2578</v>
      </c>
      <c r="G309" s="16" t="s">
        <v>2579</v>
      </c>
      <c r="H309" s="16" t="s">
        <v>1659</v>
      </c>
      <c r="I309" s="16" t="s">
        <v>574</v>
      </c>
      <c r="J309" s="15" t="s">
        <v>2580</v>
      </c>
      <c r="K309" s="15" t="s">
        <v>2581</v>
      </c>
      <c r="L309" s="16" t="s">
        <v>2577</v>
      </c>
      <c r="M309" s="15" t="s">
        <v>2582</v>
      </c>
      <c r="N309" s="25">
        <v>1300</v>
      </c>
      <c r="O309" s="30">
        <v>45473</v>
      </c>
      <c r="P309" s="30">
        <v>45626</v>
      </c>
      <c r="Q309" s="15">
        <v>1</v>
      </c>
      <c r="R309" s="25">
        <v>38.1</v>
      </c>
      <c r="S309" s="25">
        <v>45.5</v>
      </c>
      <c r="T309" s="25">
        <f t="shared" si="18"/>
        <v>1733.55</v>
      </c>
      <c r="U309" s="25">
        <v>13.65</v>
      </c>
      <c r="V309" s="25">
        <f t="shared" si="19"/>
        <v>520.065</v>
      </c>
      <c r="W309" s="25">
        <f t="shared" si="20"/>
        <v>1213.485</v>
      </c>
      <c r="X309" s="15" t="s">
        <v>1340</v>
      </c>
      <c r="Y309" s="53">
        <v>48605</v>
      </c>
      <c r="Z309" s="53" t="s">
        <v>1507</v>
      </c>
      <c r="AA309" s="15">
        <v>38029912</v>
      </c>
      <c r="AB309" s="15"/>
    </row>
    <row r="310" s="3" customFormat="1" ht="33.75" spans="1:28">
      <c r="A310" s="65">
        <v>308</v>
      </c>
      <c r="B310" s="15" t="s">
        <v>1312</v>
      </c>
      <c r="C310" s="15" t="s">
        <v>54</v>
      </c>
      <c r="D310" s="15"/>
      <c r="E310" s="16" t="s">
        <v>2583</v>
      </c>
      <c r="F310" s="16" t="s">
        <v>2584</v>
      </c>
      <c r="G310" s="16" t="s">
        <v>2585</v>
      </c>
      <c r="H310" s="16" t="s">
        <v>116</v>
      </c>
      <c r="I310" s="16" t="s">
        <v>939</v>
      </c>
      <c r="J310" s="15" t="s">
        <v>2586</v>
      </c>
      <c r="K310" s="15" t="s">
        <v>2587</v>
      </c>
      <c r="L310" s="16" t="s">
        <v>2583</v>
      </c>
      <c r="M310" s="15" t="s">
        <v>2588</v>
      </c>
      <c r="N310" s="25">
        <v>1300</v>
      </c>
      <c r="O310" s="30">
        <v>45473</v>
      </c>
      <c r="P310" s="30">
        <v>45626</v>
      </c>
      <c r="Q310" s="15">
        <v>1</v>
      </c>
      <c r="R310" s="25">
        <v>109</v>
      </c>
      <c r="S310" s="25">
        <v>45.5</v>
      </c>
      <c r="T310" s="25">
        <f t="shared" si="18"/>
        <v>4959.5</v>
      </c>
      <c r="U310" s="25">
        <v>13.65</v>
      </c>
      <c r="V310" s="25">
        <f t="shared" si="19"/>
        <v>1487.85</v>
      </c>
      <c r="W310" s="25">
        <f t="shared" si="20"/>
        <v>3471.65</v>
      </c>
      <c r="X310" s="15" t="s">
        <v>1331</v>
      </c>
      <c r="Y310" s="15">
        <v>21309.02</v>
      </c>
      <c r="Z310" s="80" t="s">
        <v>1383</v>
      </c>
      <c r="AA310" s="187" t="s">
        <v>2589</v>
      </c>
      <c r="AB310" s="15"/>
    </row>
    <row r="311" s="3" customFormat="1" ht="33.75" spans="1:28">
      <c r="A311" s="65">
        <v>309</v>
      </c>
      <c r="B311" s="15" t="s">
        <v>1312</v>
      </c>
      <c r="C311" s="15" t="s">
        <v>54</v>
      </c>
      <c r="D311" s="15"/>
      <c r="E311" s="16" t="s">
        <v>2590</v>
      </c>
      <c r="F311" s="104" t="s">
        <v>2591</v>
      </c>
      <c r="G311" s="104" t="s">
        <v>2592</v>
      </c>
      <c r="H311" s="104" t="s">
        <v>2593</v>
      </c>
      <c r="I311" s="104" t="s">
        <v>2594</v>
      </c>
      <c r="J311" s="15" t="s">
        <v>2595</v>
      </c>
      <c r="K311" s="15" t="s">
        <v>2596</v>
      </c>
      <c r="L311" s="16" t="s">
        <v>2590</v>
      </c>
      <c r="M311" s="15" t="s">
        <v>2597</v>
      </c>
      <c r="N311" s="25">
        <v>1300</v>
      </c>
      <c r="O311" s="30">
        <v>45473</v>
      </c>
      <c r="P311" s="30">
        <v>45626</v>
      </c>
      <c r="Q311" s="15">
        <v>1</v>
      </c>
      <c r="R311" s="105">
        <v>232.3</v>
      </c>
      <c r="S311" s="25">
        <v>45.5</v>
      </c>
      <c r="T311" s="25">
        <f t="shared" si="18"/>
        <v>10569.65</v>
      </c>
      <c r="U311" s="25">
        <v>13.65</v>
      </c>
      <c r="V311" s="25">
        <f t="shared" si="19"/>
        <v>3170.895</v>
      </c>
      <c r="W311" s="25">
        <f t="shared" si="20"/>
        <v>7398.755</v>
      </c>
      <c r="X311" s="15" t="s">
        <v>1331</v>
      </c>
      <c r="Y311" s="15">
        <v>21309.02</v>
      </c>
      <c r="Z311" s="80" t="s">
        <v>1383</v>
      </c>
      <c r="AA311" s="187" t="s">
        <v>2589</v>
      </c>
      <c r="AB311" s="15"/>
    </row>
    <row r="312" s="3" customFormat="1" ht="33.75" spans="1:28">
      <c r="A312" s="65">
        <v>310</v>
      </c>
      <c r="B312" s="15" t="s">
        <v>1312</v>
      </c>
      <c r="C312" s="15" t="s">
        <v>54</v>
      </c>
      <c r="D312" s="15"/>
      <c r="E312" s="16" t="s">
        <v>2598</v>
      </c>
      <c r="F312" s="16" t="s">
        <v>1782</v>
      </c>
      <c r="G312" s="16" t="s">
        <v>2599</v>
      </c>
      <c r="H312" s="16" t="s">
        <v>352</v>
      </c>
      <c r="I312" s="16" t="s">
        <v>2600</v>
      </c>
      <c r="J312" s="15" t="s">
        <v>2601</v>
      </c>
      <c r="K312" s="15" t="s">
        <v>2602</v>
      </c>
      <c r="L312" s="16" t="s">
        <v>2598</v>
      </c>
      <c r="M312" s="15" t="s">
        <v>2603</v>
      </c>
      <c r="N312" s="25">
        <v>1300</v>
      </c>
      <c r="O312" s="30">
        <v>45473</v>
      </c>
      <c r="P312" s="30">
        <v>45626</v>
      </c>
      <c r="Q312" s="15">
        <v>1</v>
      </c>
      <c r="R312" s="25">
        <v>185.8</v>
      </c>
      <c r="S312" s="25">
        <v>45.5</v>
      </c>
      <c r="T312" s="25">
        <f t="shared" si="18"/>
        <v>8453.9</v>
      </c>
      <c r="U312" s="25">
        <v>13.65</v>
      </c>
      <c r="V312" s="25">
        <f t="shared" si="19"/>
        <v>2536.17</v>
      </c>
      <c r="W312" s="25">
        <f t="shared" si="20"/>
        <v>5917.73</v>
      </c>
      <c r="X312" s="15" t="s">
        <v>1331</v>
      </c>
      <c r="Y312" s="15">
        <v>21309.02</v>
      </c>
      <c r="Z312" s="80" t="s">
        <v>1383</v>
      </c>
      <c r="AA312" s="187" t="s">
        <v>2589</v>
      </c>
      <c r="AB312" s="15"/>
    </row>
    <row r="313" s="3" customFormat="1" ht="33.75" spans="1:28">
      <c r="A313" s="65">
        <v>311</v>
      </c>
      <c r="B313" s="15" t="s">
        <v>1312</v>
      </c>
      <c r="C313" s="15" t="s">
        <v>54</v>
      </c>
      <c r="D313" s="15"/>
      <c r="E313" s="16" t="s">
        <v>2604</v>
      </c>
      <c r="F313" s="16" t="s">
        <v>2605</v>
      </c>
      <c r="G313" s="16" t="s">
        <v>2606</v>
      </c>
      <c r="H313" s="16" t="s">
        <v>130</v>
      </c>
      <c r="I313" s="16" t="s">
        <v>2607</v>
      </c>
      <c r="J313" s="15" t="s">
        <v>2608</v>
      </c>
      <c r="K313" s="15" t="s">
        <v>2609</v>
      </c>
      <c r="L313" s="16" t="s">
        <v>2604</v>
      </c>
      <c r="M313" s="15" t="s">
        <v>2610</v>
      </c>
      <c r="N313" s="25">
        <v>1300</v>
      </c>
      <c r="O313" s="30">
        <v>45519</v>
      </c>
      <c r="P313" s="30">
        <v>45657</v>
      </c>
      <c r="Q313" s="15">
        <v>1</v>
      </c>
      <c r="R313" s="25">
        <v>181</v>
      </c>
      <c r="S313" s="25">
        <v>45.5</v>
      </c>
      <c r="T313" s="25">
        <f t="shared" si="18"/>
        <v>8235.5</v>
      </c>
      <c r="U313" s="25">
        <v>13.65</v>
      </c>
      <c r="V313" s="25">
        <f t="shared" si="19"/>
        <v>2470.65</v>
      </c>
      <c r="W313" s="25">
        <f t="shared" si="20"/>
        <v>5764.85</v>
      </c>
      <c r="X313" s="87" t="s">
        <v>2611</v>
      </c>
      <c r="Y313" s="25">
        <v>2470.65</v>
      </c>
      <c r="Z313" s="53" t="s">
        <v>176</v>
      </c>
      <c r="AA313" s="15">
        <v>25688356</v>
      </c>
      <c r="AB313" s="15"/>
    </row>
    <row r="314" s="3" customFormat="1" ht="56.25" spans="1:28">
      <c r="A314" s="65">
        <v>312</v>
      </c>
      <c r="B314" s="15" t="s">
        <v>1312</v>
      </c>
      <c r="C314" s="15" t="s">
        <v>54</v>
      </c>
      <c r="D314" s="15"/>
      <c r="E314" s="16" t="s">
        <v>2612</v>
      </c>
      <c r="F314" s="16" t="s">
        <v>2613</v>
      </c>
      <c r="G314" s="16" t="s">
        <v>2614</v>
      </c>
      <c r="H314" s="16" t="s">
        <v>2615</v>
      </c>
      <c r="I314" s="16" t="s">
        <v>2616</v>
      </c>
      <c r="J314" s="15" t="s">
        <v>2617</v>
      </c>
      <c r="K314" s="15" t="s">
        <v>2618</v>
      </c>
      <c r="L314" s="16" t="s">
        <v>2612</v>
      </c>
      <c r="M314" s="15" t="s">
        <v>2619</v>
      </c>
      <c r="N314" s="25">
        <v>1300</v>
      </c>
      <c r="O314" s="30">
        <v>45504</v>
      </c>
      <c r="P314" s="30">
        <v>45657</v>
      </c>
      <c r="Q314" s="15">
        <v>1</v>
      </c>
      <c r="R314" s="25">
        <v>710.98</v>
      </c>
      <c r="S314" s="25">
        <v>45.5</v>
      </c>
      <c r="T314" s="25">
        <f t="shared" si="18"/>
        <v>32349.59</v>
      </c>
      <c r="U314" s="25">
        <v>13.65</v>
      </c>
      <c r="V314" s="25">
        <f t="shared" si="19"/>
        <v>9704.877</v>
      </c>
      <c r="W314" s="25">
        <f t="shared" si="20"/>
        <v>22644.713</v>
      </c>
      <c r="X314" s="53" t="s">
        <v>2620</v>
      </c>
      <c r="Y314" s="25" t="s">
        <v>2621</v>
      </c>
      <c r="Z314" s="53" t="s">
        <v>2622</v>
      </c>
      <c r="AA314" s="15" t="s">
        <v>2623</v>
      </c>
      <c r="AB314" s="15"/>
    </row>
    <row r="315" s="3" customFormat="1" ht="33.75" spans="1:28">
      <c r="A315" s="65">
        <v>313</v>
      </c>
      <c r="B315" s="15" t="s">
        <v>1312</v>
      </c>
      <c r="C315" s="15" t="s">
        <v>54</v>
      </c>
      <c r="D315" s="15"/>
      <c r="E315" s="16" t="s">
        <v>2624</v>
      </c>
      <c r="F315" s="15" t="s">
        <v>2625</v>
      </c>
      <c r="G315" s="15" t="s">
        <v>2626</v>
      </c>
      <c r="H315" s="16" t="s">
        <v>264</v>
      </c>
      <c r="I315" s="16" t="s">
        <v>1264</v>
      </c>
      <c r="J315" s="15" t="s">
        <v>2627</v>
      </c>
      <c r="K315" s="15" t="s">
        <v>2628</v>
      </c>
      <c r="L315" s="16" t="s">
        <v>2624</v>
      </c>
      <c r="M315" s="15" t="s">
        <v>2629</v>
      </c>
      <c r="N315" s="25">
        <v>1300</v>
      </c>
      <c r="O315" s="30">
        <v>45510</v>
      </c>
      <c r="P315" s="30">
        <v>45657</v>
      </c>
      <c r="Q315" s="15">
        <v>1</v>
      </c>
      <c r="R315" s="25">
        <v>142</v>
      </c>
      <c r="S315" s="25">
        <v>45.5</v>
      </c>
      <c r="T315" s="25">
        <f t="shared" si="18"/>
        <v>6461</v>
      </c>
      <c r="U315" s="25">
        <v>13.65</v>
      </c>
      <c r="V315" s="25">
        <f t="shared" si="19"/>
        <v>1938.3</v>
      </c>
      <c r="W315" s="25">
        <f t="shared" si="20"/>
        <v>4522.7</v>
      </c>
      <c r="X315" s="87" t="s">
        <v>364</v>
      </c>
      <c r="Y315" s="25">
        <v>15424.5</v>
      </c>
      <c r="Z315" s="53" t="s">
        <v>1372</v>
      </c>
      <c r="AA315" s="15">
        <v>45288764</v>
      </c>
      <c r="AB315" s="15"/>
    </row>
    <row r="316" s="3" customFormat="1" ht="33.75" spans="1:28">
      <c r="A316" s="65">
        <v>314</v>
      </c>
      <c r="B316" s="15" t="s">
        <v>1312</v>
      </c>
      <c r="C316" s="15" t="s">
        <v>54</v>
      </c>
      <c r="D316" s="15"/>
      <c r="E316" s="16" t="s">
        <v>2630</v>
      </c>
      <c r="F316" s="15" t="s">
        <v>2631</v>
      </c>
      <c r="G316" s="15" t="s">
        <v>2632</v>
      </c>
      <c r="H316" s="16" t="s">
        <v>456</v>
      </c>
      <c r="I316" s="16" t="s">
        <v>2469</v>
      </c>
      <c r="J316" s="15" t="s">
        <v>2633</v>
      </c>
      <c r="K316" s="15" t="s">
        <v>2634</v>
      </c>
      <c r="L316" s="16" t="s">
        <v>2630</v>
      </c>
      <c r="M316" s="15" t="s">
        <v>2635</v>
      </c>
      <c r="N316" s="25">
        <v>1300</v>
      </c>
      <c r="O316" s="30">
        <v>45504</v>
      </c>
      <c r="P316" s="30">
        <v>45657</v>
      </c>
      <c r="Q316" s="15">
        <v>1</v>
      </c>
      <c r="R316" s="25">
        <v>405</v>
      </c>
      <c r="S316" s="25">
        <v>45.5</v>
      </c>
      <c r="T316" s="25">
        <f t="shared" si="18"/>
        <v>18427.5</v>
      </c>
      <c r="U316" s="25">
        <v>13.65</v>
      </c>
      <c r="V316" s="25">
        <f t="shared" si="19"/>
        <v>5528.25</v>
      </c>
      <c r="W316" s="25">
        <f t="shared" si="20"/>
        <v>12899.25</v>
      </c>
      <c r="X316" s="87" t="s">
        <v>364</v>
      </c>
      <c r="Y316" s="25">
        <v>15424.5</v>
      </c>
      <c r="Z316" s="53" t="s">
        <v>1372</v>
      </c>
      <c r="AA316" s="15">
        <v>45288764</v>
      </c>
      <c r="AB316" s="15"/>
    </row>
    <row r="317" s="3" customFormat="1" ht="33.75" spans="1:28">
      <c r="A317" s="65">
        <v>315</v>
      </c>
      <c r="B317" s="15" t="s">
        <v>1312</v>
      </c>
      <c r="C317" s="15" t="s">
        <v>54</v>
      </c>
      <c r="D317" s="15"/>
      <c r="E317" s="16" t="s">
        <v>2636</v>
      </c>
      <c r="F317" s="15" t="s">
        <v>2637</v>
      </c>
      <c r="G317" s="15" t="s">
        <v>2638</v>
      </c>
      <c r="H317" s="16" t="s">
        <v>2639</v>
      </c>
      <c r="I317" s="16" t="s">
        <v>2640</v>
      </c>
      <c r="J317" s="15" t="s">
        <v>2641</v>
      </c>
      <c r="K317" s="15" t="s">
        <v>2642</v>
      </c>
      <c r="L317" s="16" t="s">
        <v>2636</v>
      </c>
      <c r="M317" s="15" t="s">
        <v>2643</v>
      </c>
      <c r="N317" s="25">
        <v>1300</v>
      </c>
      <c r="O317" s="30">
        <v>45510</v>
      </c>
      <c r="P317" s="30">
        <v>45657</v>
      </c>
      <c r="Q317" s="15">
        <v>1</v>
      </c>
      <c r="R317" s="25">
        <v>180</v>
      </c>
      <c r="S317" s="25">
        <v>45.5</v>
      </c>
      <c r="T317" s="25">
        <f t="shared" si="18"/>
        <v>8190</v>
      </c>
      <c r="U317" s="25">
        <v>13.65</v>
      </c>
      <c r="V317" s="25">
        <f t="shared" si="19"/>
        <v>2457</v>
      </c>
      <c r="W317" s="25">
        <f t="shared" si="20"/>
        <v>5733</v>
      </c>
      <c r="X317" s="53" t="s">
        <v>364</v>
      </c>
      <c r="Y317" s="25">
        <v>15424.5</v>
      </c>
      <c r="Z317" s="53" t="s">
        <v>1372</v>
      </c>
      <c r="AA317" s="15">
        <v>45288764</v>
      </c>
      <c r="AB317" s="15"/>
    </row>
    <row r="318" s="3" customFormat="1" ht="33.75" spans="1:28">
      <c r="A318" s="65">
        <v>316</v>
      </c>
      <c r="B318" s="15" t="s">
        <v>1312</v>
      </c>
      <c r="C318" s="15" t="s">
        <v>54</v>
      </c>
      <c r="D318" s="15"/>
      <c r="E318" s="16" t="s">
        <v>2644</v>
      </c>
      <c r="F318" s="18" t="s">
        <v>161</v>
      </c>
      <c r="G318" s="18" t="s">
        <v>2645</v>
      </c>
      <c r="H318" s="16" t="s">
        <v>100</v>
      </c>
      <c r="I318" s="16" t="s">
        <v>163</v>
      </c>
      <c r="J318" s="15" t="s">
        <v>2646</v>
      </c>
      <c r="K318" s="15" t="s">
        <v>2647</v>
      </c>
      <c r="L318" s="16" t="s">
        <v>2644</v>
      </c>
      <c r="M318" s="15" t="s">
        <v>2648</v>
      </c>
      <c r="N318" s="25">
        <v>1300</v>
      </c>
      <c r="O318" s="30">
        <v>45504</v>
      </c>
      <c r="P318" s="30">
        <v>45657</v>
      </c>
      <c r="Q318" s="15">
        <v>1</v>
      </c>
      <c r="R318" s="25">
        <v>1016</v>
      </c>
      <c r="S318" s="25">
        <v>45.5</v>
      </c>
      <c r="T318" s="25">
        <f t="shared" si="18"/>
        <v>46228</v>
      </c>
      <c r="U318" s="25">
        <v>13.65</v>
      </c>
      <c r="V318" s="25">
        <f t="shared" si="19"/>
        <v>13868.4</v>
      </c>
      <c r="W318" s="25">
        <f t="shared" si="20"/>
        <v>32359.6</v>
      </c>
      <c r="X318" s="87" t="s">
        <v>167</v>
      </c>
      <c r="Y318" s="25">
        <v>13868.4</v>
      </c>
      <c r="Z318" s="53" t="s">
        <v>161</v>
      </c>
      <c r="AA318" s="15">
        <v>89401462</v>
      </c>
      <c r="AB318" s="15"/>
    </row>
    <row r="319" s="3" customFormat="1" ht="33.75" spans="1:28">
      <c r="A319" s="65">
        <v>317</v>
      </c>
      <c r="B319" s="15" t="s">
        <v>1312</v>
      </c>
      <c r="C319" s="15" t="s">
        <v>54</v>
      </c>
      <c r="D319" s="15"/>
      <c r="E319" s="16" t="s">
        <v>2649</v>
      </c>
      <c r="F319" s="15" t="s">
        <v>1527</v>
      </c>
      <c r="G319" s="15" t="s">
        <v>2650</v>
      </c>
      <c r="H319" s="16" t="s">
        <v>1181</v>
      </c>
      <c r="I319" s="16" t="s">
        <v>1529</v>
      </c>
      <c r="J319" s="15" t="s">
        <v>2651</v>
      </c>
      <c r="K319" s="15" t="s">
        <v>2652</v>
      </c>
      <c r="L319" s="16" t="s">
        <v>2649</v>
      </c>
      <c r="M319" s="15" t="s">
        <v>2653</v>
      </c>
      <c r="N319" s="25">
        <v>1300</v>
      </c>
      <c r="O319" s="30">
        <v>45504</v>
      </c>
      <c r="P319" s="30">
        <v>45657</v>
      </c>
      <c r="Q319" s="15">
        <v>1</v>
      </c>
      <c r="R319" s="25">
        <v>11.8</v>
      </c>
      <c r="S319" s="25">
        <v>45.5</v>
      </c>
      <c r="T319" s="25">
        <f t="shared" si="18"/>
        <v>536.9</v>
      </c>
      <c r="U319" s="25">
        <v>13.65</v>
      </c>
      <c r="V319" s="25">
        <f t="shared" si="19"/>
        <v>161.07</v>
      </c>
      <c r="W319" s="25">
        <f t="shared" si="20"/>
        <v>375.83</v>
      </c>
      <c r="X319" s="87" t="s">
        <v>167</v>
      </c>
      <c r="Y319" s="25">
        <v>432.98</v>
      </c>
      <c r="Z319" s="53" t="s">
        <v>1351</v>
      </c>
      <c r="AA319" s="15">
        <v>47042462</v>
      </c>
      <c r="AB319" s="15"/>
    </row>
    <row r="320" s="3" customFormat="1" ht="33.75" spans="1:28">
      <c r="A320" s="65">
        <v>318</v>
      </c>
      <c r="B320" s="15" t="s">
        <v>1312</v>
      </c>
      <c r="C320" s="15" t="s">
        <v>54</v>
      </c>
      <c r="D320" s="15"/>
      <c r="E320" s="16" t="s">
        <v>2654</v>
      </c>
      <c r="F320" s="15" t="s">
        <v>2655</v>
      </c>
      <c r="G320" s="15" t="s">
        <v>2656</v>
      </c>
      <c r="H320" s="16" t="s">
        <v>2657</v>
      </c>
      <c r="I320" s="16" t="s">
        <v>1620</v>
      </c>
      <c r="J320" s="15" t="s">
        <v>2658</v>
      </c>
      <c r="K320" s="15" t="s">
        <v>2659</v>
      </c>
      <c r="L320" s="16" t="s">
        <v>2654</v>
      </c>
      <c r="M320" s="15" t="s">
        <v>2660</v>
      </c>
      <c r="N320" s="25">
        <v>1300</v>
      </c>
      <c r="O320" s="30">
        <v>45510</v>
      </c>
      <c r="P320" s="30">
        <v>45657</v>
      </c>
      <c r="Q320" s="15">
        <v>1</v>
      </c>
      <c r="R320" s="25">
        <v>112.14</v>
      </c>
      <c r="S320" s="25">
        <v>45.5</v>
      </c>
      <c r="T320" s="25">
        <f t="shared" si="18"/>
        <v>5102.37</v>
      </c>
      <c r="U320" s="25">
        <v>13.65</v>
      </c>
      <c r="V320" s="25">
        <f t="shared" si="19"/>
        <v>1530.711</v>
      </c>
      <c r="W320" s="25">
        <f t="shared" si="20"/>
        <v>3571.659</v>
      </c>
      <c r="X320" s="87" t="s">
        <v>2661</v>
      </c>
      <c r="Y320" s="25">
        <v>1530.71</v>
      </c>
      <c r="Z320" s="53" t="s">
        <v>2655</v>
      </c>
      <c r="AA320" s="15">
        <v>50329996</v>
      </c>
      <c r="AB320" s="15"/>
    </row>
    <row r="321" s="3" customFormat="1" ht="33.75" spans="1:28">
      <c r="A321" s="65">
        <v>319</v>
      </c>
      <c r="B321" s="15" t="s">
        <v>1312</v>
      </c>
      <c r="C321" s="15" t="s">
        <v>54</v>
      </c>
      <c r="D321" s="15"/>
      <c r="E321" s="16" t="s">
        <v>2662</v>
      </c>
      <c r="F321" s="15" t="s">
        <v>2663</v>
      </c>
      <c r="G321" s="15" t="s">
        <v>2664</v>
      </c>
      <c r="H321" s="16" t="s">
        <v>59</v>
      </c>
      <c r="I321" s="16" t="s">
        <v>2665</v>
      </c>
      <c r="J321" s="15" t="s">
        <v>2666</v>
      </c>
      <c r="K321" s="15" t="s">
        <v>2667</v>
      </c>
      <c r="L321" s="16" t="s">
        <v>2662</v>
      </c>
      <c r="M321" s="15" t="s">
        <v>2668</v>
      </c>
      <c r="N321" s="25">
        <v>1300</v>
      </c>
      <c r="O321" s="30">
        <v>45510</v>
      </c>
      <c r="P321" s="30">
        <v>45657</v>
      </c>
      <c r="Q321" s="15">
        <v>1</v>
      </c>
      <c r="R321" s="25">
        <v>142.08</v>
      </c>
      <c r="S321" s="25">
        <v>45.5</v>
      </c>
      <c r="T321" s="25">
        <f t="shared" si="18"/>
        <v>6464.64</v>
      </c>
      <c r="U321" s="25">
        <v>13.65</v>
      </c>
      <c r="V321" s="25">
        <f t="shared" si="19"/>
        <v>1939.392</v>
      </c>
      <c r="W321" s="25">
        <f t="shared" si="20"/>
        <v>4525.248</v>
      </c>
      <c r="X321" s="87" t="s">
        <v>868</v>
      </c>
      <c r="Y321" s="86">
        <v>1939.39</v>
      </c>
      <c r="Z321" s="53" t="s">
        <v>2669</v>
      </c>
      <c r="AA321" s="15">
        <v>44525308</v>
      </c>
      <c r="AB321" s="15"/>
    </row>
    <row r="322" s="3" customFormat="1" ht="56.25" spans="1:28">
      <c r="A322" s="65">
        <v>320</v>
      </c>
      <c r="B322" s="15" t="s">
        <v>1312</v>
      </c>
      <c r="C322" s="15" t="s">
        <v>54</v>
      </c>
      <c r="D322" s="15"/>
      <c r="E322" s="16" t="s">
        <v>2670</v>
      </c>
      <c r="F322" s="15" t="s">
        <v>2671</v>
      </c>
      <c r="G322" s="15" t="s">
        <v>2672</v>
      </c>
      <c r="H322" s="16" t="s">
        <v>325</v>
      </c>
      <c r="I322" s="16" t="s">
        <v>2673</v>
      </c>
      <c r="J322" s="15" t="s">
        <v>2674</v>
      </c>
      <c r="K322" s="15" t="s">
        <v>2675</v>
      </c>
      <c r="L322" s="16" t="s">
        <v>2670</v>
      </c>
      <c r="M322" s="15" t="s">
        <v>2676</v>
      </c>
      <c r="N322" s="25">
        <v>1300</v>
      </c>
      <c r="O322" s="30">
        <v>45514</v>
      </c>
      <c r="P322" s="30">
        <v>45657</v>
      </c>
      <c r="Q322" s="15">
        <v>1</v>
      </c>
      <c r="R322" s="25">
        <v>512.38</v>
      </c>
      <c r="S322" s="25">
        <v>45.5</v>
      </c>
      <c r="T322" s="25">
        <f t="shared" si="18"/>
        <v>23313.29</v>
      </c>
      <c r="U322" s="25">
        <v>13.65</v>
      </c>
      <c r="V322" s="25">
        <f t="shared" si="19"/>
        <v>6993.987</v>
      </c>
      <c r="W322" s="25">
        <f t="shared" si="20"/>
        <v>16319.303</v>
      </c>
      <c r="X322" s="53" t="s">
        <v>2677</v>
      </c>
      <c r="Y322" s="25" t="s">
        <v>2678</v>
      </c>
      <c r="Z322" s="53" t="s">
        <v>2679</v>
      </c>
      <c r="AA322" s="15" t="s">
        <v>2680</v>
      </c>
      <c r="AB322" s="15"/>
    </row>
    <row r="323" s="3" customFormat="1" ht="33.75" spans="1:28">
      <c r="A323" s="65">
        <v>321</v>
      </c>
      <c r="B323" s="15" t="s">
        <v>1312</v>
      </c>
      <c r="C323" s="15" t="s">
        <v>54</v>
      </c>
      <c r="D323" s="15"/>
      <c r="E323" s="16" t="s">
        <v>2681</v>
      </c>
      <c r="F323" s="15" t="s">
        <v>2489</v>
      </c>
      <c r="G323" s="16" t="s">
        <v>2682</v>
      </c>
      <c r="H323" s="16" t="s">
        <v>264</v>
      </c>
      <c r="I323" s="16" t="s">
        <v>2491</v>
      </c>
      <c r="J323" s="15" t="s">
        <v>2683</v>
      </c>
      <c r="K323" s="15" t="s">
        <v>2684</v>
      </c>
      <c r="L323" s="16" t="s">
        <v>2681</v>
      </c>
      <c r="M323" s="15" t="s">
        <v>2685</v>
      </c>
      <c r="N323" s="25">
        <v>1300</v>
      </c>
      <c r="O323" s="30">
        <v>45535</v>
      </c>
      <c r="P323" s="30">
        <v>45657</v>
      </c>
      <c r="Q323" s="15">
        <v>1</v>
      </c>
      <c r="R323" s="25">
        <v>272</v>
      </c>
      <c r="S323" s="25">
        <v>45.5</v>
      </c>
      <c r="T323" s="25">
        <f t="shared" si="18"/>
        <v>12376</v>
      </c>
      <c r="U323" s="25">
        <v>13.65</v>
      </c>
      <c r="V323" s="25">
        <f t="shared" si="19"/>
        <v>3712.8</v>
      </c>
      <c r="W323" s="25">
        <f t="shared" si="20"/>
        <v>8663.2</v>
      </c>
      <c r="X323" s="87" t="s">
        <v>213</v>
      </c>
      <c r="Y323" s="25">
        <v>5255.25</v>
      </c>
      <c r="Z323" s="53" t="s">
        <v>1372</v>
      </c>
      <c r="AA323" s="15">
        <v>21368211</v>
      </c>
      <c r="AB323" s="15"/>
    </row>
    <row r="324" s="3" customFormat="1" ht="33.75" spans="1:28">
      <c r="A324" s="65">
        <v>322</v>
      </c>
      <c r="B324" s="15" t="s">
        <v>1312</v>
      </c>
      <c r="C324" s="15" t="s">
        <v>54</v>
      </c>
      <c r="D324" s="15"/>
      <c r="E324" s="16" t="s">
        <v>2686</v>
      </c>
      <c r="F324" s="15" t="s">
        <v>2687</v>
      </c>
      <c r="G324" s="15" t="s">
        <v>2688</v>
      </c>
      <c r="H324" s="16" t="s">
        <v>2689</v>
      </c>
      <c r="I324" s="16" t="s">
        <v>990</v>
      </c>
      <c r="J324" s="15" t="s">
        <v>2690</v>
      </c>
      <c r="K324" s="15" t="s">
        <v>2691</v>
      </c>
      <c r="L324" s="16" t="s">
        <v>2686</v>
      </c>
      <c r="M324" s="15" t="s">
        <v>2692</v>
      </c>
      <c r="N324" s="25">
        <v>1300</v>
      </c>
      <c r="O324" s="30">
        <v>45535</v>
      </c>
      <c r="P324" s="30">
        <v>45657</v>
      </c>
      <c r="Q324" s="15">
        <v>1</v>
      </c>
      <c r="R324" s="25">
        <v>20</v>
      </c>
      <c r="S324" s="25">
        <v>45.5</v>
      </c>
      <c r="T324" s="25">
        <f>S324*R324</f>
        <v>910</v>
      </c>
      <c r="U324" s="25">
        <v>13.65</v>
      </c>
      <c r="V324" s="25">
        <f>R324*U324</f>
        <v>273</v>
      </c>
      <c r="W324" s="25">
        <f>T324-V324</f>
        <v>637</v>
      </c>
      <c r="X324" s="87" t="s">
        <v>213</v>
      </c>
      <c r="Y324" s="25">
        <v>5255.25</v>
      </c>
      <c r="Z324" s="53" t="s">
        <v>1372</v>
      </c>
      <c r="AA324" s="15">
        <v>21368211</v>
      </c>
      <c r="AB324" s="15"/>
    </row>
    <row r="325" s="3" customFormat="1" ht="33.75" spans="1:28">
      <c r="A325" s="65">
        <v>323</v>
      </c>
      <c r="B325" s="15" t="s">
        <v>1312</v>
      </c>
      <c r="C325" s="15" t="s">
        <v>54</v>
      </c>
      <c r="D325" s="15"/>
      <c r="E325" s="16" t="s">
        <v>2693</v>
      </c>
      <c r="F325" s="15" t="s">
        <v>2631</v>
      </c>
      <c r="G325" s="15" t="s">
        <v>2694</v>
      </c>
      <c r="H325" s="16" t="s">
        <v>456</v>
      </c>
      <c r="I325" s="16" t="s">
        <v>2469</v>
      </c>
      <c r="J325" s="15" t="s">
        <v>2695</v>
      </c>
      <c r="K325" s="15" t="s">
        <v>2696</v>
      </c>
      <c r="L325" s="16" t="s">
        <v>2693</v>
      </c>
      <c r="M325" s="15" t="s">
        <v>2697</v>
      </c>
      <c r="N325" s="25">
        <v>1300</v>
      </c>
      <c r="O325" s="30">
        <v>45535</v>
      </c>
      <c r="P325" s="30">
        <v>45657</v>
      </c>
      <c r="Q325" s="15">
        <v>1</v>
      </c>
      <c r="R325" s="25">
        <v>71</v>
      </c>
      <c r="S325" s="25">
        <v>45.5</v>
      </c>
      <c r="T325" s="25">
        <f>S325*R325</f>
        <v>3230.5</v>
      </c>
      <c r="U325" s="25">
        <v>13.65</v>
      </c>
      <c r="V325" s="25">
        <f>R325*U325</f>
        <v>969.15</v>
      </c>
      <c r="W325" s="25">
        <f>T325-V325</f>
        <v>2261.35</v>
      </c>
      <c r="X325" s="87" t="s">
        <v>213</v>
      </c>
      <c r="Y325" s="25">
        <v>5255.25</v>
      </c>
      <c r="Z325" s="53" t="s">
        <v>1372</v>
      </c>
      <c r="AA325" s="15">
        <v>21368211</v>
      </c>
      <c r="AB325" s="15"/>
    </row>
    <row r="326" s="3" customFormat="1" ht="45" spans="1:28">
      <c r="A326" s="65">
        <v>324</v>
      </c>
      <c r="B326" s="15" t="s">
        <v>2698</v>
      </c>
      <c r="C326" s="15" t="s">
        <v>54</v>
      </c>
      <c r="D326" s="15" t="s">
        <v>2699</v>
      </c>
      <c r="E326" s="16" t="s">
        <v>2700</v>
      </c>
      <c r="F326" s="15" t="s">
        <v>2701</v>
      </c>
      <c r="G326" s="15" t="s">
        <v>2702</v>
      </c>
      <c r="H326" s="69" t="s">
        <v>307</v>
      </c>
      <c r="I326" s="16" t="s">
        <v>2703</v>
      </c>
      <c r="J326" s="15" t="s">
        <v>2704</v>
      </c>
      <c r="K326" s="15" t="s">
        <v>2705</v>
      </c>
      <c r="L326" s="16" t="s">
        <v>2700</v>
      </c>
      <c r="M326" s="15" t="s">
        <v>2706</v>
      </c>
      <c r="N326" s="25">
        <v>1300</v>
      </c>
      <c r="O326" s="30">
        <v>45473</v>
      </c>
      <c r="P326" s="30">
        <v>45626</v>
      </c>
      <c r="Q326" s="15">
        <v>346</v>
      </c>
      <c r="R326" s="25">
        <v>830.58</v>
      </c>
      <c r="S326" s="25">
        <v>45.5</v>
      </c>
      <c r="T326" s="25">
        <f t="shared" ref="T326:T389" si="21">S326*R326</f>
        <v>37791.39</v>
      </c>
      <c r="U326" s="25">
        <v>13.65</v>
      </c>
      <c r="V326" s="25">
        <f t="shared" ref="V326:V389" si="22">R326*U326</f>
        <v>11337.417</v>
      </c>
      <c r="W326" s="25">
        <f t="shared" ref="W326:W389" si="23">T326-V326</f>
        <v>26453.973</v>
      </c>
      <c r="X326" s="53" t="s">
        <v>2707</v>
      </c>
      <c r="Y326" s="21" t="s">
        <v>2708</v>
      </c>
      <c r="Z326" s="53" t="s">
        <v>2709</v>
      </c>
      <c r="AA326" s="15" t="s">
        <v>2710</v>
      </c>
      <c r="AB326" s="15"/>
    </row>
    <row r="327" s="3" customFormat="1" ht="45" spans="1:28">
      <c r="A327" s="65">
        <v>325</v>
      </c>
      <c r="B327" s="15" t="s">
        <v>2698</v>
      </c>
      <c r="C327" s="15" t="s">
        <v>54</v>
      </c>
      <c r="D327" s="15" t="s">
        <v>2711</v>
      </c>
      <c r="E327" s="16" t="s">
        <v>2712</v>
      </c>
      <c r="F327" s="15" t="s">
        <v>2713</v>
      </c>
      <c r="G327" s="15" t="s">
        <v>2714</v>
      </c>
      <c r="H327" s="16" t="s">
        <v>219</v>
      </c>
      <c r="I327" s="16" t="s">
        <v>344</v>
      </c>
      <c r="J327" s="15" t="s">
        <v>2715</v>
      </c>
      <c r="K327" s="15" t="s">
        <v>2716</v>
      </c>
      <c r="L327" s="16" t="s">
        <v>2712</v>
      </c>
      <c r="M327" s="15" t="s">
        <v>2717</v>
      </c>
      <c r="N327" s="25">
        <v>1300</v>
      </c>
      <c r="O327" s="30">
        <v>45473</v>
      </c>
      <c r="P327" s="30">
        <v>45626</v>
      </c>
      <c r="Q327" s="15">
        <v>390</v>
      </c>
      <c r="R327" s="25">
        <v>752.95</v>
      </c>
      <c r="S327" s="25">
        <v>45.5</v>
      </c>
      <c r="T327" s="25">
        <f t="shared" si="21"/>
        <v>34259.225</v>
      </c>
      <c r="U327" s="25">
        <v>13.65</v>
      </c>
      <c r="V327" s="25">
        <f t="shared" si="22"/>
        <v>10277.7675</v>
      </c>
      <c r="W327" s="25">
        <f t="shared" si="23"/>
        <v>23981.4575</v>
      </c>
      <c r="X327" s="87" t="s">
        <v>2718</v>
      </c>
      <c r="Y327" s="21" t="s">
        <v>2719</v>
      </c>
      <c r="Z327" s="53" t="s">
        <v>2720</v>
      </c>
      <c r="AA327" s="15" t="s">
        <v>2721</v>
      </c>
      <c r="AB327" s="15"/>
    </row>
    <row r="328" s="3" customFormat="1" ht="45" spans="1:28">
      <c r="A328" s="65">
        <v>326</v>
      </c>
      <c r="B328" s="15" t="s">
        <v>2698</v>
      </c>
      <c r="C328" s="15" t="s">
        <v>54</v>
      </c>
      <c r="D328" s="15" t="s">
        <v>2722</v>
      </c>
      <c r="E328" s="16" t="s">
        <v>2723</v>
      </c>
      <c r="F328" s="15" t="s">
        <v>2724</v>
      </c>
      <c r="G328" s="16" t="s">
        <v>2725</v>
      </c>
      <c r="H328" s="16" t="s">
        <v>2726</v>
      </c>
      <c r="I328" s="16" t="s">
        <v>2381</v>
      </c>
      <c r="J328" s="15" t="s">
        <v>2727</v>
      </c>
      <c r="K328" s="15" t="s">
        <v>2728</v>
      </c>
      <c r="L328" s="16" t="s">
        <v>2723</v>
      </c>
      <c r="M328" s="15" t="s">
        <v>2729</v>
      </c>
      <c r="N328" s="25">
        <v>1300</v>
      </c>
      <c r="O328" s="30">
        <v>45473</v>
      </c>
      <c r="P328" s="30">
        <v>45626</v>
      </c>
      <c r="Q328" s="15">
        <v>163</v>
      </c>
      <c r="R328" s="25">
        <v>239.95</v>
      </c>
      <c r="S328" s="25">
        <v>45.5</v>
      </c>
      <c r="T328" s="25">
        <f t="shared" si="21"/>
        <v>10917.725</v>
      </c>
      <c r="U328" s="25">
        <v>13.65</v>
      </c>
      <c r="V328" s="25">
        <f t="shared" si="22"/>
        <v>3275.3175</v>
      </c>
      <c r="W328" s="25">
        <f t="shared" si="23"/>
        <v>7642.4075</v>
      </c>
      <c r="X328" s="87" t="s">
        <v>312</v>
      </c>
      <c r="Y328" s="25">
        <v>499711.05</v>
      </c>
      <c r="Z328" s="53" t="s">
        <v>2730</v>
      </c>
      <c r="AA328" s="15">
        <v>40067086</v>
      </c>
      <c r="AB328" s="15"/>
    </row>
    <row r="329" s="3" customFormat="1" ht="45" spans="1:28">
      <c r="A329" s="65">
        <v>327</v>
      </c>
      <c r="B329" s="15" t="s">
        <v>2698</v>
      </c>
      <c r="C329" s="15" t="s">
        <v>54</v>
      </c>
      <c r="D329" s="15" t="s">
        <v>2731</v>
      </c>
      <c r="E329" s="16" t="s">
        <v>2732</v>
      </c>
      <c r="F329" s="15" t="s">
        <v>2733</v>
      </c>
      <c r="G329" s="106" t="s">
        <v>2734</v>
      </c>
      <c r="H329" s="71" t="s">
        <v>325</v>
      </c>
      <c r="I329" s="16" t="s">
        <v>876</v>
      </c>
      <c r="J329" s="15" t="s">
        <v>2735</v>
      </c>
      <c r="K329" s="15" t="s">
        <v>2736</v>
      </c>
      <c r="L329" s="16" t="s">
        <v>2732</v>
      </c>
      <c r="M329" s="15" t="s">
        <v>2737</v>
      </c>
      <c r="N329" s="25">
        <v>1300</v>
      </c>
      <c r="O329" s="30">
        <v>45473</v>
      </c>
      <c r="P329" s="30">
        <v>45626</v>
      </c>
      <c r="Q329" s="15">
        <v>948</v>
      </c>
      <c r="R329" s="25">
        <v>3533.09</v>
      </c>
      <c r="S329" s="25">
        <v>45.5</v>
      </c>
      <c r="T329" s="25">
        <f t="shared" si="21"/>
        <v>160755.595</v>
      </c>
      <c r="U329" s="25">
        <v>13.65</v>
      </c>
      <c r="V329" s="25">
        <f t="shared" si="22"/>
        <v>48226.6785</v>
      </c>
      <c r="W329" s="25">
        <f t="shared" si="23"/>
        <v>112528.9165</v>
      </c>
      <c r="X329" s="87" t="s">
        <v>312</v>
      </c>
      <c r="Y329" s="25">
        <v>499711.05</v>
      </c>
      <c r="Z329" s="53" t="s">
        <v>2730</v>
      </c>
      <c r="AA329" s="15">
        <v>40067086</v>
      </c>
      <c r="AB329" s="15"/>
    </row>
    <row r="330" s="3" customFormat="1" ht="45" spans="1:28">
      <c r="A330" s="65">
        <v>328</v>
      </c>
      <c r="B330" s="15" t="s">
        <v>2698</v>
      </c>
      <c r="C330" s="15" t="s">
        <v>54</v>
      </c>
      <c r="D330" s="15" t="s">
        <v>2738</v>
      </c>
      <c r="E330" s="16" t="s">
        <v>2739</v>
      </c>
      <c r="F330" s="15" t="s">
        <v>2740</v>
      </c>
      <c r="G330" s="16" t="s">
        <v>2741</v>
      </c>
      <c r="H330" s="16" t="s">
        <v>1271</v>
      </c>
      <c r="I330" s="16" t="s">
        <v>2742</v>
      </c>
      <c r="J330" s="15" t="s">
        <v>2743</v>
      </c>
      <c r="K330" s="15" t="s">
        <v>2744</v>
      </c>
      <c r="L330" s="16" t="s">
        <v>2739</v>
      </c>
      <c r="M330" s="15" t="s">
        <v>2745</v>
      </c>
      <c r="N330" s="25">
        <v>1300</v>
      </c>
      <c r="O330" s="30">
        <v>45473</v>
      </c>
      <c r="P330" s="30">
        <v>45626</v>
      </c>
      <c r="Q330" s="15">
        <v>326</v>
      </c>
      <c r="R330" s="25">
        <v>961.97</v>
      </c>
      <c r="S330" s="25">
        <v>45.5</v>
      </c>
      <c r="T330" s="25">
        <f t="shared" si="21"/>
        <v>43769.635</v>
      </c>
      <c r="U330" s="25">
        <v>13.65</v>
      </c>
      <c r="V330" s="25">
        <f t="shared" si="22"/>
        <v>13130.8905</v>
      </c>
      <c r="W330" s="25">
        <f t="shared" si="23"/>
        <v>30638.7445</v>
      </c>
      <c r="X330" s="87" t="s">
        <v>312</v>
      </c>
      <c r="Y330" s="25">
        <v>499711.05</v>
      </c>
      <c r="Z330" s="53" t="s">
        <v>2730</v>
      </c>
      <c r="AA330" s="15">
        <v>40067086</v>
      </c>
      <c r="AB330" s="15"/>
    </row>
    <row r="331" s="3" customFormat="1" ht="45" spans="1:28">
      <c r="A331" s="65">
        <v>329</v>
      </c>
      <c r="B331" s="15" t="s">
        <v>2698</v>
      </c>
      <c r="C331" s="15" t="s">
        <v>54</v>
      </c>
      <c r="D331" s="15" t="s">
        <v>2746</v>
      </c>
      <c r="E331" s="16" t="s">
        <v>2747</v>
      </c>
      <c r="F331" s="15" t="s">
        <v>2748</v>
      </c>
      <c r="G331" s="16" t="s">
        <v>2749</v>
      </c>
      <c r="H331" s="16" t="s">
        <v>2296</v>
      </c>
      <c r="I331" s="16" t="s">
        <v>2750</v>
      </c>
      <c r="J331" s="15" t="s">
        <v>2751</v>
      </c>
      <c r="K331" s="15" t="s">
        <v>2752</v>
      </c>
      <c r="L331" s="16" t="s">
        <v>2747</v>
      </c>
      <c r="M331" s="15" t="s">
        <v>2753</v>
      </c>
      <c r="N331" s="25">
        <v>1300</v>
      </c>
      <c r="O331" s="30">
        <v>45473</v>
      </c>
      <c r="P331" s="30">
        <v>45626</v>
      </c>
      <c r="Q331" s="15">
        <v>469</v>
      </c>
      <c r="R331" s="25">
        <v>1160.81</v>
      </c>
      <c r="S331" s="25">
        <v>45.5</v>
      </c>
      <c r="T331" s="25">
        <f t="shared" si="21"/>
        <v>52816.855</v>
      </c>
      <c r="U331" s="25">
        <v>13.65</v>
      </c>
      <c r="V331" s="25">
        <f t="shared" si="22"/>
        <v>15845.0565</v>
      </c>
      <c r="W331" s="25">
        <f t="shared" si="23"/>
        <v>36971.7985</v>
      </c>
      <c r="X331" s="87" t="s">
        <v>312</v>
      </c>
      <c r="Y331" s="25">
        <v>499711.05</v>
      </c>
      <c r="Z331" s="53" t="s">
        <v>2730</v>
      </c>
      <c r="AA331" s="15">
        <v>40067086</v>
      </c>
      <c r="AB331" s="15"/>
    </row>
    <row r="332" s="3" customFormat="1" ht="45" spans="1:28">
      <c r="A332" s="65">
        <v>330</v>
      </c>
      <c r="B332" s="15" t="s">
        <v>2698</v>
      </c>
      <c r="C332" s="15" t="s">
        <v>54</v>
      </c>
      <c r="D332" s="15" t="s">
        <v>2754</v>
      </c>
      <c r="E332" s="16" t="s">
        <v>2755</v>
      </c>
      <c r="F332" s="15" t="s">
        <v>2756</v>
      </c>
      <c r="G332" s="16" t="s">
        <v>2757</v>
      </c>
      <c r="H332" s="16" t="s">
        <v>675</v>
      </c>
      <c r="I332" s="16" t="s">
        <v>2758</v>
      </c>
      <c r="J332" s="15" t="s">
        <v>2759</v>
      </c>
      <c r="K332" s="15" t="s">
        <v>2760</v>
      </c>
      <c r="L332" s="16" t="s">
        <v>2755</v>
      </c>
      <c r="M332" s="15" t="s">
        <v>2761</v>
      </c>
      <c r="N332" s="25">
        <v>1300</v>
      </c>
      <c r="O332" s="30">
        <v>45473</v>
      </c>
      <c r="P332" s="30">
        <v>45626</v>
      </c>
      <c r="Q332" s="15">
        <v>213</v>
      </c>
      <c r="R332" s="25">
        <v>356.65</v>
      </c>
      <c r="S332" s="25">
        <v>45.5</v>
      </c>
      <c r="T332" s="25">
        <f t="shared" si="21"/>
        <v>16227.575</v>
      </c>
      <c r="U332" s="25">
        <v>13.65</v>
      </c>
      <c r="V332" s="25">
        <f t="shared" si="22"/>
        <v>4868.2725</v>
      </c>
      <c r="W332" s="25">
        <f t="shared" si="23"/>
        <v>11359.3025</v>
      </c>
      <c r="X332" s="87" t="s">
        <v>312</v>
      </c>
      <c r="Y332" s="25">
        <v>499711.05</v>
      </c>
      <c r="Z332" s="53" t="s">
        <v>2730</v>
      </c>
      <c r="AA332" s="15">
        <v>40067086</v>
      </c>
      <c r="AB332" s="15"/>
    </row>
    <row r="333" s="3" customFormat="1" ht="33.75" spans="1:28">
      <c r="A333" s="65">
        <v>331</v>
      </c>
      <c r="B333" s="15" t="s">
        <v>2698</v>
      </c>
      <c r="C333" s="15" t="s">
        <v>54</v>
      </c>
      <c r="D333" s="15"/>
      <c r="E333" s="16" t="s">
        <v>2762</v>
      </c>
      <c r="F333" s="15" t="s">
        <v>2763</v>
      </c>
      <c r="G333" s="33" t="s">
        <v>2764</v>
      </c>
      <c r="H333" s="16" t="s">
        <v>237</v>
      </c>
      <c r="I333" s="16" t="s">
        <v>2765</v>
      </c>
      <c r="J333" s="33" t="s">
        <v>2766</v>
      </c>
      <c r="K333" s="15" t="s">
        <v>2767</v>
      </c>
      <c r="L333" s="16" t="s">
        <v>2762</v>
      </c>
      <c r="M333" s="15" t="s">
        <v>2768</v>
      </c>
      <c r="N333" s="25">
        <v>1300</v>
      </c>
      <c r="O333" s="30">
        <v>45509</v>
      </c>
      <c r="P333" s="30">
        <v>45657</v>
      </c>
      <c r="Q333" s="15">
        <v>1</v>
      </c>
      <c r="R333" s="25">
        <v>4.5</v>
      </c>
      <c r="S333" s="25">
        <v>45.5</v>
      </c>
      <c r="T333" s="25">
        <f t="shared" si="21"/>
        <v>204.75</v>
      </c>
      <c r="U333" s="25">
        <v>13.65</v>
      </c>
      <c r="V333" s="25">
        <f t="shared" si="22"/>
        <v>61.425</v>
      </c>
      <c r="W333" s="25">
        <f t="shared" si="23"/>
        <v>143.325</v>
      </c>
      <c r="X333" s="87" t="s">
        <v>2769</v>
      </c>
      <c r="Y333" s="25">
        <v>115.5</v>
      </c>
      <c r="Z333" s="53" t="s">
        <v>2763</v>
      </c>
      <c r="AA333" s="187" t="s">
        <v>2770</v>
      </c>
      <c r="AB333" s="15"/>
    </row>
    <row r="334" s="3" customFormat="1" ht="45" spans="1:28">
      <c r="A334" s="65">
        <v>332</v>
      </c>
      <c r="B334" s="15" t="s">
        <v>2698</v>
      </c>
      <c r="C334" s="15" t="s">
        <v>54</v>
      </c>
      <c r="D334" s="15" t="s">
        <v>2771</v>
      </c>
      <c r="E334" s="16" t="s">
        <v>2772</v>
      </c>
      <c r="F334" s="15" t="s">
        <v>2773</v>
      </c>
      <c r="G334" s="16" t="s">
        <v>2774</v>
      </c>
      <c r="H334" s="16" t="s">
        <v>237</v>
      </c>
      <c r="I334" s="16" t="s">
        <v>2775</v>
      </c>
      <c r="J334" s="15" t="s">
        <v>2776</v>
      </c>
      <c r="K334" s="15" t="s">
        <v>2777</v>
      </c>
      <c r="L334" s="16" t="s">
        <v>2772</v>
      </c>
      <c r="M334" s="15" t="s">
        <v>2778</v>
      </c>
      <c r="N334" s="25">
        <v>1300</v>
      </c>
      <c r="O334" s="30">
        <v>45473</v>
      </c>
      <c r="P334" s="30">
        <v>45626</v>
      </c>
      <c r="Q334" s="15">
        <v>162</v>
      </c>
      <c r="R334" s="25">
        <v>329.6</v>
      </c>
      <c r="S334" s="25">
        <v>45.5</v>
      </c>
      <c r="T334" s="25">
        <f t="shared" si="21"/>
        <v>14996.8</v>
      </c>
      <c r="U334" s="25">
        <v>13.65</v>
      </c>
      <c r="V334" s="25">
        <f t="shared" si="22"/>
        <v>4499.04</v>
      </c>
      <c r="W334" s="25">
        <f t="shared" si="23"/>
        <v>10497.76</v>
      </c>
      <c r="X334" s="87" t="s">
        <v>312</v>
      </c>
      <c r="Y334" s="25">
        <v>499711.05</v>
      </c>
      <c r="Z334" s="53" t="s">
        <v>2730</v>
      </c>
      <c r="AA334" s="15">
        <v>40067086</v>
      </c>
      <c r="AB334" s="15"/>
    </row>
    <row r="335" s="3" customFormat="1" ht="45" spans="1:28">
      <c r="A335" s="65">
        <v>333</v>
      </c>
      <c r="B335" s="15" t="s">
        <v>2698</v>
      </c>
      <c r="C335" s="15" t="s">
        <v>54</v>
      </c>
      <c r="D335" s="15" t="s">
        <v>2779</v>
      </c>
      <c r="E335" s="16" t="s">
        <v>2780</v>
      </c>
      <c r="F335" s="15" t="s">
        <v>2781</v>
      </c>
      <c r="G335" s="69" t="s">
        <v>2782</v>
      </c>
      <c r="H335" s="16" t="s">
        <v>2783</v>
      </c>
      <c r="I335" s="16" t="s">
        <v>2784</v>
      </c>
      <c r="J335" s="15" t="s">
        <v>2785</v>
      </c>
      <c r="K335" s="15" t="s">
        <v>2786</v>
      </c>
      <c r="L335" s="16" t="s">
        <v>2780</v>
      </c>
      <c r="M335" s="15" t="s">
        <v>2787</v>
      </c>
      <c r="N335" s="25">
        <v>1300</v>
      </c>
      <c r="O335" s="30">
        <v>45473</v>
      </c>
      <c r="P335" s="30">
        <v>45626</v>
      </c>
      <c r="Q335" s="15">
        <v>153</v>
      </c>
      <c r="R335" s="25">
        <v>295.19</v>
      </c>
      <c r="S335" s="25">
        <v>45.5</v>
      </c>
      <c r="T335" s="25">
        <f t="shared" si="21"/>
        <v>13431.145</v>
      </c>
      <c r="U335" s="25">
        <v>13.65</v>
      </c>
      <c r="V335" s="25">
        <f t="shared" si="22"/>
        <v>4029.3435</v>
      </c>
      <c r="W335" s="25">
        <f t="shared" si="23"/>
        <v>9401.8015</v>
      </c>
      <c r="X335" s="87" t="s">
        <v>312</v>
      </c>
      <c r="Y335" s="25">
        <v>499711.05</v>
      </c>
      <c r="Z335" s="53" t="s">
        <v>2730</v>
      </c>
      <c r="AA335" s="15">
        <v>40067086</v>
      </c>
      <c r="AB335" s="15"/>
    </row>
    <row r="336" s="3" customFormat="1" ht="45" spans="1:28">
      <c r="A336" s="65">
        <v>334</v>
      </c>
      <c r="B336" s="15" t="s">
        <v>2698</v>
      </c>
      <c r="C336" s="15" t="s">
        <v>54</v>
      </c>
      <c r="D336" s="15" t="s">
        <v>2788</v>
      </c>
      <c r="E336" s="16" t="s">
        <v>2789</v>
      </c>
      <c r="F336" s="15" t="s">
        <v>2790</v>
      </c>
      <c r="G336" s="16" t="s">
        <v>2791</v>
      </c>
      <c r="H336" s="16" t="s">
        <v>2792</v>
      </c>
      <c r="I336" s="16" t="s">
        <v>1356</v>
      </c>
      <c r="J336" s="15" t="s">
        <v>2793</v>
      </c>
      <c r="K336" s="15" t="s">
        <v>2794</v>
      </c>
      <c r="L336" s="16" t="s">
        <v>2789</v>
      </c>
      <c r="M336" s="15" t="s">
        <v>2795</v>
      </c>
      <c r="N336" s="25">
        <v>1300</v>
      </c>
      <c r="O336" s="30">
        <v>45473</v>
      </c>
      <c r="P336" s="30">
        <v>45626</v>
      </c>
      <c r="Q336" s="15">
        <v>706</v>
      </c>
      <c r="R336" s="25">
        <v>2377.7</v>
      </c>
      <c r="S336" s="25">
        <v>45.5</v>
      </c>
      <c r="T336" s="25">
        <f t="shared" si="21"/>
        <v>108185.35</v>
      </c>
      <c r="U336" s="25">
        <v>13.65</v>
      </c>
      <c r="V336" s="25">
        <f t="shared" si="22"/>
        <v>32455.605</v>
      </c>
      <c r="W336" s="25">
        <f t="shared" si="23"/>
        <v>75729.745</v>
      </c>
      <c r="X336" s="87" t="s">
        <v>312</v>
      </c>
      <c r="Y336" s="25">
        <v>499711.05</v>
      </c>
      <c r="Z336" s="53" t="s">
        <v>2730</v>
      </c>
      <c r="AA336" s="15">
        <v>40067086</v>
      </c>
      <c r="AB336" s="15"/>
    </row>
    <row r="337" s="3" customFormat="1" ht="45" spans="1:28">
      <c r="A337" s="65">
        <v>335</v>
      </c>
      <c r="B337" s="15" t="s">
        <v>2698</v>
      </c>
      <c r="C337" s="15" t="s">
        <v>54</v>
      </c>
      <c r="D337" s="15" t="s">
        <v>2796</v>
      </c>
      <c r="E337" s="16" t="s">
        <v>2797</v>
      </c>
      <c r="F337" s="15" t="s">
        <v>2798</v>
      </c>
      <c r="G337" s="16" t="s">
        <v>2799</v>
      </c>
      <c r="H337" s="16" t="s">
        <v>237</v>
      </c>
      <c r="I337" s="16" t="s">
        <v>2800</v>
      </c>
      <c r="J337" s="15" t="s">
        <v>2801</v>
      </c>
      <c r="K337" s="15" t="s">
        <v>2802</v>
      </c>
      <c r="L337" s="16" t="s">
        <v>2797</v>
      </c>
      <c r="M337" s="15" t="s">
        <v>2803</v>
      </c>
      <c r="N337" s="25">
        <v>1300</v>
      </c>
      <c r="O337" s="30">
        <v>45473</v>
      </c>
      <c r="P337" s="30">
        <v>45626</v>
      </c>
      <c r="Q337" s="15">
        <v>211</v>
      </c>
      <c r="R337" s="25">
        <v>421.71</v>
      </c>
      <c r="S337" s="25">
        <v>45.5</v>
      </c>
      <c r="T337" s="25">
        <f t="shared" si="21"/>
        <v>19187.805</v>
      </c>
      <c r="U337" s="25">
        <v>13.65</v>
      </c>
      <c r="V337" s="25">
        <f t="shared" si="22"/>
        <v>5756.3415</v>
      </c>
      <c r="W337" s="25">
        <f t="shared" si="23"/>
        <v>13431.4635</v>
      </c>
      <c r="X337" s="87" t="s">
        <v>312</v>
      </c>
      <c r="Y337" s="25">
        <v>499711.05</v>
      </c>
      <c r="Z337" s="53" t="s">
        <v>2730</v>
      </c>
      <c r="AA337" s="15">
        <v>40067086</v>
      </c>
      <c r="AB337" s="15"/>
    </row>
    <row r="338" s="3" customFormat="1" ht="45" spans="1:28">
      <c r="A338" s="65">
        <v>336</v>
      </c>
      <c r="B338" s="15" t="s">
        <v>2698</v>
      </c>
      <c r="C338" s="15" t="s">
        <v>54</v>
      </c>
      <c r="D338" s="15" t="s">
        <v>2804</v>
      </c>
      <c r="E338" s="16" t="s">
        <v>2805</v>
      </c>
      <c r="F338" s="15" t="s">
        <v>2806</v>
      </c>
      <c r="G338" s="19" t="s">
        <v>2807</v>
      </c>
      <c r="H338" s="16" t="s">
        <v>2808</v>
      </c>
      <c r="I338" s="16" t="s">
        <v>493</v>
      </c>
      <c r="J338" s="15" t="s">
        <v>2809</v>
      </c>
      <c r="K338" s="3" t="s">
        <v>2810</v>
      </c>
      <c r="L338" s="16" t="s">
        <v>2805</v>
      </c>
      <c r="M338" s="15" t="s">
        <v>2811</v>
      </c>
      <c r="N338" s="25">
        <v>1300</v>
      </c>
      <c r="O338" s="30">
        <v>45473</v>
      </c>
      <c r="P338" s="30">
        <v>45626</v>
      </c>
      <c r="Q338" s="15">
        <v>130</v>
      </c>
      <c r="R338" s="25">
        <v>299.42</v>
      </c>
      <c r="S338" s="25">
        <v>45.5</v>
      </c>
      <c r="T338" s="25">
        <f t="shared" si="21"/>
        <v>13623.61</v>
      </c>
      <c r="U338" s="25">
        <v>13.65</v>
      </c>
      <c r="V338" s="25">
        <f t="shared" si="22"/>
        <v>4087.083</v>
      </c>
      <c r="W338" s="25">
        <f t="shared" si="23"/>
        <v>9536.527</v>
      </c>
      <c r="X338" s="87" t="s">
        <v>312</v>
      </c>
      <c r="Y338" s="25">
        <v>499711.05</v>
      </c>
      <c r="Z338" s="53" t="s">
        <v>2730</v>
      </c>
      <c r="AA338" s="15">
        <v>40067086</v>
      </c>
      <c r="AB338" s="15"/>
    </row>
    <row r="339" s="3" customFormat="1" ht="45" spans="1:28">
      <c r="A339" s="65">
        <v>337</v>
      </c>
      <c r="B339" s="15" t="s">
        <v>2698</v>
      </c>
      <c r="C339" s="15" t="s">
        <v>54</v>
      </c>
      <c r="D339" s="15" t="s">
        <v>2812</v>
      </c>
      <c r="E339" s="16" t="s">
        <v>2813</v>
      </c>
      <c r="F339" s="15" t="s">
        <v>2814</v>
      </c>
      <c r="G339" s="107" t="s">
        <v>2815</v>
      </c>
      <c r="H339" s="107" t="s">
        <v>307</v>
      </c>
      <c r="I339" s="107" t="s">
        <v>2816</v>
      </c>
      <c r="J339" s="15" t="s">
        <v>2817</v>
      </c>
      <c r="K339" s="30" t="s">
        <v>2818</v>
      </c>
      <c r="L339" s="16" t="s">
        <v>2813</v>
      </c>
      <c r="M339" s="15" t="s">
        <v>2819</v>
      </c>
      <c r="N339" s="25">
        <v>1300</v>
      </c>
      <c r="O339" s="30">
        <v>45473</v>
      </c>
      <c r="P339" s="30">
        <v>45626</v>
      </c>
      <c r="Q339" s="15">
        <v>313</v>
      </c>
      <c r="R339" s="25">
        <v>861.01</v>
      </c>
      <c r="S339" s="25">
        <v>45.5</v>
      </c>
      <c r="T339" s="25">
        <f t="shared" si="21"/>
        <v>39175.955</v>
      </c>
      <c r="U339" s="25">
        <v>13.65</v>
      </c>
      <c r="V339" s="25">
        <f t="shared" si="22"/>
        <v>11752.7865</v>
      </c>
      <c r="W339" s="25">
        <f t="shared" si="23"/>
        <v>27423.1685</v>
      </c>
      <c r="X339" s="87" t="s">
        <v>312</v>
      </c>
      <c r="Y339" s="25">
        <v>499711.05</v>
      </c>
      <c r="Z339" s="53" t="s">
        <v>2730</v>
      </c>
      <c r="AA339" s="15">
        <v>40067086</v>
      </c>
      <c r="AB339" s="15"/>
    </row>
    <row r="340" s="3" customFormat="1" ht="45" spans="1:28">
      <c r="A340" s="65">
        <v>338</v>
      </c>
      <c r="B340" s="15" t="s">
        <v>2698</v>
      </c>
      <c r="C340" s="15" t="s">
        <v>54</v>
      </c>
      <c r="D340" s="15"/>
      <c r="E340" s="16" t="s">
        <v>2820</v>
      </c>
      <c r="F340" s="16" t="s">
        <v>2821</v>
      </c>
      <c r="G340" s="16" t="s">
        <v>2822</v>
      </c>
      <c r="H340" s="16" t="s">
        <v>456</v>
      </c>
      <c r="I340" s="16" t="s">
        <v>2823</v>
      </c>
      <c r="J340" s="15" t="s">
        <v>2824</v>
      </c>
      <c r="K340" s="15" t="s">
        <v>2825</v>
      </c>
      <c r="L340" s="16" t="s">
        <v>2820</v>
      </c>
      <c r="M340" s="15" t="s">
        <v>2826</v>
      </c>
      <c r="N340" s="25">
        <v>1300</v>
      </c>
      <c r="O340" s="30">
        <v>45473</v>
      </c>
      <c r="P340" s="30">
        <v>45626</v>
      </c>
      <c r="Q340" s="15">
        <v>1</v>
      </c>
      <c r="R340" s="25">
        <v>664.69</v>
      </c>
      <c r="S340" s="25">
        <v>45.5</v>
      </c>
      <c r="T340" s="25">
        <f t="shared" si="21"/>
        <v>30243.395</v>
      </c>
      <c r="U340" s="25">
        <v>13.65</v>
      </c>
      <c r="V340" s="25">
        <f t="shared" si="22"/>
        <v>9073.0185</v>
      </c>
      <c r="W340" s="25">
        <f t="shared" si="23"/>
        <v>21170.3765</v>
      </c>
      <c r="X340" s="87" t="s">
        <v>312</v>
      </c>
      <c r="Y340" s="25">
        <v>499711.05</v>
      </c>
      <c r="Z340" s="53" t="s">
        <v>2730</v>
      </c>
      <c r="AA340" s="15">
        <v>40067086</v>
      </c>
      <c r="AB340" s="15"/>
    </row>
    <row r="341" s="3" customFormat="1" ht="45" spans="1:28">
      <c r="A341" s="65">
        <v>339</v>
      </c>
      <c r="B341" s="15" t="s">
        <v>2698</v>
      </c>
      <c r="C341" s="15" t="s">
        <v>54</v>
      </c>
      <c r="D341" s="15"/>
      <c r="E341" s="16" t="s">
        <v>2827</v>
      </c>
      <c r="F341" s="16" t="s">
        <v>2828</v>
      </c>
      <c r="G341" s="16" t="s">
        <v>2822</v>
      </c>
      <c r="H341" s="16" t="s">
        <v>907</v>
      </c>
      <c r="I341" s="16" t="s">
        <v>2829</v>
      </c>
      <c r="J341" s="15" t="s">
        <v>2830</v>
      </c>
      <c r="K341" s="15" t="s">
        <v>2831</v>
      </c>
      <c r="L341" s="16" t="s">
        <v>2827</v>
      </c>
      <c r="M341" s="15" t="s">
        <v>2832</v>
      </c>
      <c r="N341" s="25">
        <v>1300</v>
      </c>
      <c r="O341" s="30">
        <v>45473</v>
      </c>
      <c r="P341" s="30">
        <v>45626</v>
      </c>
      <c r="Q341" s="15">
        <v>1</v>
      </c>
      <c r="R341" s="25">
        <v>500</v>
      </c>
      <c r="S341" s="25">
        <v>45.5</v>
      </c>
      <c r="T341" s="25">
        <f t="shared" si="21"/>
        <v>22750</v>
      </c>
      <c r="U341" s="25">
        <v>13.65</v>
      </c>
      <c r="V341" s="25">
        <f t="shared" si="22"/>
        <v>6825</v>
      </c>
      <c r="W341" s="25">
        <f t="shared" si="23"/>
        <v>15925</v>
      </c>
      <c r="X341" s="87" t="s">
        <v>312</v>
      </c>
      <c r="Y341" s="25">
        <v>499711.05</v>
      </c>
      <c r="Z341" s="53" t="s">
        <v>2730</v>
      </c>
      <c r="AA341" s="15">
        <v>40067086</v>
      </c>
      <c r="AB341" s="15"/>
    </row>
    <row r="342" s="3" customFormat="1" ht="45" spans="1:28">
      <c r="A342" s="65">
        <v>340</v>
      </c>
      <c r="B342" s="15" t="s">
        <v>2698</v>
      </c>
      <c r="C342" s="15" t="s">
        <v>54</v>
      </c>
      <c r="D342" s="15"/>
      <c r="E342" s="16" t="s">
        <v>2833</v>
      </c>
      <c r="F342" s="16" t="s">
        <v>2834</v>
      </c>
      <c r="G342" s="16" t="s">
        <v>2835</v>
      </c>
      <c r="H342" s="16" t="s">
        <v>1866</v>
      </c>
      <c r="I342" s="16" t="s">
        <v>2836</v>
      </c>
      <c r="J342" s="15" t="s">
        <v>2837</v>
      </c>
      <c r="K342" s="15" t="s">
        <v>2838</v>
      </c>
      <c r="L342" s="16" t="s">
        <v>2833</v>
      </c>
      <c r="M342" s="15" t="s">
        <v>2839</v>
      </c>
      <c r="N342" s="25">
        <v>1300</v>
      </c>
      <c r="O342" s="30">
        <v>45473</v>
      </c>
      <c r="P342" s="30">
        <v>45626</v>
      </c>
      <c r="Q342" s="15">
        <v>1</v>
      </c>
      <c r="R342" s="25">
        <v>294.47</v>
      </c>
      <c r="S342" s="25">
        <v>45.5</v>
      </c>
      <c r="T342" s="25">
        <f t="shared" si="21"/>
        <v>13398.385</v>
      </c>
      <c r="U342" s="25">
        <v>13.65</v>
      </c>
      <c r="V342" s="25">
        <f t="shared" si="22"/>
        <v>4019.5155</v>
      </c>
      <c r="W342" s="25">
        <f t="shared" si="23"/>
        <v>9378.8695</v>
      </c>
      <c r="X342" s="87" t="s">
        <v>312</v>
      </c>
      <c r="Y342" s="25">
        <v>499711.05</v>
      </c>
      <c r="Z342" s="53" t="s">
        <v>2730</v>
      </c>
      <c r="AA342" s="15">
        <v>40067086</v>
      </c>
      <c r="AB342" s="15"/>
    </row>
    <row r="343" s="3" customFormat="1" ht="45" spans="1:28">
      <c r="A343" s="65">
        <v>341</v>
      </c>
      <c r="B343" s="15" t="s">
        <v>2698</v>
      </c>
      <c r="C343" s="15" t="s">
        <v>54</v>
      </c>
      <c r="D343" s="15"/>
      <c r="E343" s="16" t="s">
        <v>2840</v>
      </c>
      <c r="F343" s="16" t="s">
        <v>2841</v>
      </c>
      <c r="G343" s="16" t="s">
        <v>2842</v>
      </c>
      <c r="H343" s="16" t="s">
        <v>2843</v>
      </c>
      <c r="I343" s="16" t="s">
        <v>2844</v>
      </c>
      <c r="J343" s="15" t="s">
        <v>2845</v>
      </c>
      <c r="K343" s="15" t="s">
        <v>2846</v>
      </c>
      <c r="L343" s="16" t="s">
        <v>2840</v>
      </c>
      <c r="M343" s="15" t="s">
        <v>2847</v>
      </c>
      <c r="N343" s="25">
        <v>1300</v>
      </c>
      <c r="O343" s="30">
        <v>45473</v>
      </c>
      <c r="P343" s="30">
        <v>45626</v>
      </c>
      <c r="Q343" s="15">
        <v>1</v>
      </c>
      <c r="R343" s="25">
        <v>112.61</v>
      </c>
      <c r="S343" s="25">
        <v>45.5</v>
      </c>
      <c r="T343" s="25">
        <f t="shared" si="21"/>
        <v>5123.755</v>
      </c>
      <c r="U343" s="25">
        <v>13.65</v>
      </c>
      <c r="V343" s="25">
        <f t="shared" si="22"/>
        <v>1537.1265</v>
      </c>
      <c r="W343" s="25">
        <f t="shared" si="23"/>
        <v>3586.6285</v>
      </c>
      <c r="X343" s="87" t="s">
        <v>312</v>
      </c>
      <c r="Y343" s="25">
        <v>499711.05</v>
      </c>
      <c r="Z343" s="53" t="s">
        <v>2730</v>
      </c>
      <c r="AA343" s="15">
        <v>40067086</v>
      </c>
      <c r="AB343" s="15"/>
    </row>
    <row r="344" s="3" customFormat="1" ht="101.25" spans="1:28">
      <c r="A344" s="65">
        <v>342</v>
      </c>
      <c r="B344" s="15" t="s">
        <v>2698</v>
      </c>
      <c r="C344" s="15" t="s">
        <v>54</v>
      </c>
      <c r="D344" s="15"/>
      <c r="E344" s="16" t="s">
        <v>2848</v>
      </c>
      <c r="F344" s="16" t="s">
        <v>2849</v>
      </c>
      <c r="G344" s="16" t="s">
        <v>2850</v>
      </c>
      <c r="H344" s="16" t="s">
        <v>116</v>
      </c>
      <c r="I344" s="16" t="s">
        <v>2851</v>
      </c>
      <c r="J344" s="15" t="s">
        <v>2852</v>
      </c>
      <c r="K344" s="15" t="s">
        <v>2853</v>
      </c>
      <c r="L344" s="16" t="s">
        <v>2848</v>
      </c>
      <c r="M344" s="15" t="s">
        <v>2854</v>
      </c>
      <c r="N344" s="25">
        <v>1300</v>
      </c>
      <c r="O344" s="30">
        <v>45473</v>
      </c>
      <c r="P344" s="30">
        <v>45626</v>
      </c>
      <c r="Q344" s="15">
        <v>1</v>
      </c>
      <c r="R344" s="25">
        <v>1205.7</v>
      </c>
      <c r="S344" s="25">
        <v>45.5</v>
      </c>
      <c r="T344" s="25">
        <f t="shared" si="21"/>
        <v>54859.35</v>
      </c>
      <c r="U344" s="25">
        <v>13.65</v>
      </c>
      <c r="V344" s="25">
        <f t="shared" si="22"/>
        <v>16457.805</v>
      </c>
      <c r="W344" s="25">
        <f t="shared" si="23"/>
        <v>38401.545</v>
      </c>
      <c r="X344" s="87" t="s">
        <v>312</v>
      </c>
      <c r="Y344" s="25">
        <v>499711.05</v>
      </c>
      <c r="Z344" s="53" t="s">
        <v>2730</v>
      </c>
      <c r="AA344" s="15">
        <v>40067086</v>
      </c>
      <c r="AB344" s="15"/>
    </row>
    <row r="345" s="3" customFormat="1" ht="45" spans="1:28">
      <c r="A345" s="65">
        <v>343</v>
      </c>
      <c r="B345" s="15" t="s">
        <v>2698</v>
      </c>
      <c r="C345" s="15" t="s">
        <v>54</v>
      </c>
      <c r="D345" s="15"/>
      <c r="E345" s="16" t="s">
        <v>2855</v>
      </c>
      <c r="F345" s="16" t="s">
        <v>2856</v>
      </c>
      <c r="G345" s="16" t="s">
        <v>2857</v>
      </c>
      <c r="H345" s="16" t="s">
        <v>541</v>
      </c>
      <c r="I345" s="16" t="s">
        <v>1485</v>
      </c>
      <c r="J345" s="15" t="s">
        <v>2858</v>
      </c>
      <c r="K345" s="15" t="s">
        <v>2859</v>
      </c>
      <c r="L345" s="16" t="s">
        <v>2855</v>
      </c>
      <c r="M345" s="15" t="s">
        <v>2860</v>
      </c>
      <c r="N345" s="25">
        <v>1300</v>
      </c>
      <c r="O345" s="30">
        <v>45473</v>
      </c>
      <c r="P345" s="30">
        <v>45626</v>
      </c>
      <c r="Q345" s="15">
        <v>1</v>
      </c>
      <c r="R345" s="25">
        <v>280</v>
      </c>
      <c r="S345" s="25">
        <v>45.5</v>
      </c>
      <c r="T345" s="25">
        <f t="shared" si="21"/>
        <v>12740</v>
      </c>
      <c r="U345" s="25">
        <v>13.65</v>
      </c>
      <c r="V345" s="25">
        <f t="shared" si="22"/>
        <v>3822</v>
      </c>
      <c r="W345" s="25">
        <f t="shared" si="23"/>
        <v>8918</v>
      </c>
      <c r="X345" s="87" t="s">
        <v>312</v>
      </c>
      <c r="Y345" s="25">
        <v>499711.05</v>
      </c>
      <c r="Z345" s="53" t="s">
        <v>2730</v>
      </c>
      <c r="AA345" s="15">
        <v>40067086</v>
      </c>
      <c r="AB345" s="15"/>
    </row>
    <row r="346" s="3" customFormat="1" ht="45" spans="1:28">
      <c r="A346" s="65">
        <v>344</v>
      </c>
      <c r="B346" s="15" t="s">
        <v>2698</v>
      </c>
      <c r="C346" s="15" t="s">
        <v>54</v>
      </c>
      <c r="D346" s="15"/>
      <c r="E346" s="16" t="s">
        <v>2861</v>
      </c>
      <c r="F346" s="16" t="s">
        <v>2862</v>
      </c>
      <c r="G346" s="108" t="s">
        <v>2863</v>
      </c>
      <c r="H346" s="16" t="s">
        <v>228</v>
      </c>
      <c r="I346" s="16" t="s">
        <v>2864</v>
      </c>
      <c r="J346" s="15" t="s">
        <v>2865</v>
      </c>
      <c r="K346" s="15" t="s">
        <v>2866</v>
      </c>
      <c r="L346" s="16" t="s">
        <v>2861</v>
      </c>
      <c r="M346" s="15" t="s">
        <v>2867</v>
      </c>
      <c r="N346" s="25">
        <v>1300</v>
      </c>
      <c r="O346" s="30">
        <v>45473</v>
      </c>
      <c r="P346" s="30">
        <v>45626</v>
      </c>
      <c r="Q346" s="15">
        <v>1</v>
      </c>
      <c r="R346" s="25">
        <v>232</v>
      </c>
      <c r="S346" s="25">
        <v>45.5</v>
      </c>
      <c r="T346" s="25">
        <f t="shared" si="21"/>
        <v>10556</v>
      </c>
      <c r="U346" s="25">
        <v>13.65</v>
      </c>
      <c r="V346" s="25">
        <f t="shared" si="22"/>
        <v>3166.8</v>
      </c>
      <c r="W346" s="25">
        <f t="shared" si="23"/>
        <v>7389.2</v>
      </c>
      <c r="X346" s="87" t="s">
        <v>312</v>
      </c>
      <c r="Y346" s="25">
        <v>499711.05</v>
      </c>
      <c r="Z346" s="53" t="s">
        <v>2730</v>
      </c>
      <c r="AA346" s="15">
        <v>40067086</v>
      </c>
      <c r="AB346" s="15"/>
    </row>
    <row r="347" s="3" customFormat="1" ht="45" spans="1:28">
      <c r="A347" s="65">
        <v>345</v>
      </c>
      <c r="B347" s="15" t="s">
        <v>2698</v>
      </c>
      <c r="C347" s="15" t="s">
        <v>54</v>
      </c>
      <c r="D347" s="15"/>
      <c r="E347" s="16" t="s">
        <v>2868</v>
      </c>
      <c r="F347" s="16" t="s">
        <v>2869</v>
      </c>
      <c r="G347" s="16" t="s">
        <v>2870</v>
      </c>
      <c r="H347" s="16" t="s">
        <v>146</v>
      </c>
      <c r="I347" s="16" t="s">
        <v>2871</v>
      </c>
      <c r="J347" s="15" t="s">
        <v>2872</v>
      </c>
      <c r="K347" s="15" t="s">
        <v>2873</v>
      </c>
      <c r="L347" s="16" t="s">
        <v>2868</v>
      </c>
      <c r="M347" s="15" t="s">
        <v>2874</v>
      </c>
      <c r="N347" s="25">
        <v>1300</v>
      </c>
      <c r="O347" s="30">
        <v>45473</v>
      </c>
      <c r="P347" s="30">
        <v>45626</v>
      </c>
      <c r="Q347" s="15">
        <v>1</v>
      </c>
      <c r="R347" s="25">
        <v>247.18</v>
      </c>
      <c r="S347" s="25">
        <v>45.5</v>
      </c>
      <c r="T347" s="25">
        <f t="shared" si="21"/>
        <v>11246.69</v>
      </c>
      <c r="U347" s="25">
        <v>13.65</v>
      </c>
      <c r="V347" s="25">
        <f t="shared" si="22"/>
        <v>3374.007</v>
      </c>
      <c r="W347" s="25">
        <f t="shared" si="23"/>
        <v>7872.683</v>
      </c>
      <c r="X347" s="87" t="s">
        <v>312</v>
      </c>
      <c r="Y347" s="25">
        <v>499711.05</v>
      </c>
      <c r="Z347" s="53" t="s">
        <v>2730</v>
      </c>
      <c r="AA347" s="15">
        <v>40067086</v>
      </c>
      <c r="AB347" s="15"/>
    </row>
    <row r="348" s="3" customFormat="1" ht="45" spans="1:28">
      <c r="A348" s="65">
        <v>346</v>
      </c>
      <c r="B348" s="15" t="s">
        <v>2698</v>
      </c>
      <c r="C348" s="15" t="s">
        <v>54</v>
      </c>
      <c r="D348" s="15"/>
      <c r="E348" s="16" t="s">
        <v>2875</v>
      </c>
      <c r="F348" s="16" t="s">
        <v>2876</v>
      </c>
      <c r="G348" s="16" t="s">
        <v>2877</v>
      </c>
      <c r="H348" s="16" t="s">
        <v>473</v>
      </c>
      <c r="I348" s="16" t="s">
        <v>2878</v>
      </c>
      <c r="J348" s="15" t="s">
        <v>2879</v>
      </c>
      <c r="K348" s="15" t="s">
        <v>2880</v>
      </c>
      <c r="L348" s="16" t="s">
        <v>2875</v>
      </c>
      <c r="M348" s="15" t="s">
        <v>2881</v>
      </c>
      <c r="N348" s="25">
        <v>1300</v>
      </c>
      <c r="O348" s="30">
        <v>45473</v>
      </c>
      <c r="P348" s="30">
        <v>45626</v>
      </c>
      <c r="Q348" s="15">
        <v>1</v>
      </c>
      <c r="R348" s="25">
        <v>320</v>
      </c>
      <c r="S348" s="25">
        <v>45.5</v>
      </c>
      <c r="T348" s="25">
        <f t="shared" si="21"/>
        <v>14560</v>
      </c>
      <c r="U348" s="25">
        <v>13.65</v>
      </c>
      <c r="V348" s="25">
        <f t="shared" si="22"/>
        <v>4368</v>
      </c>
      <c r="W348" s="25">
        <f t="shared" si="23"/>
        <v>10192</v>
      </c>
      <c r="X348" s="87" t="s">
        <v>312</v>
      </c>
      <c r="Y348" s="25">
        <v>499711.05</v>
      </c>
      <c r="Z348" s="53" t="s">
        <v>2730</v>
      </c>
      <c r="AA348" s="15">
        <v>40067086</v>
      </c>
      <c r="AB348" s="15"/>
    </row>
    <row r="349" s="3" customFormat="1" ht="67.5" spans="1:28">
      <c r="A349" s="65">
        <v>347</v>
      </c>
      <c r="B349" s="15" t="s">
        <v>2698</v>
      </c>
      <c r="C349" s="15" t="s">
        <v>54</v>
      </c>
      <c r="D349" s="15"/>
      <c r="E349" s="16" t="s">
        <v>2882</v>
      </c>
      <c r="F349" s="16" t="s">
        <v>2883</v>
      </c>
      <c r="G349" s="16" t="s">
        <v>2884</v>
      </c>
      <c r="H349" s="16" t="s">
        <v>2615</v>
      </c>
      <c r="I349" s="16" t="s">
        <v>2885</v>
      </c>
      <c r="J349" s="15" t="s">
        <v>2886</v>
      </c>
      <c r="K349" s="15" t="s">
        <v>2887</v>
      </c>
      <c r="L349" s="16" t="s">
        <v>2882</v>
      </c>
      <c r="M349" s="15" t="s">
        <v>2888</v>
      </c>
      <c r="N349" s="25">
        <v>1300</v>
      </c>
      <c r="O349" s="30">
        <v>45473</v>
      </c>
      <c r="P349" s="30">
        <v>45626</v>
      </c>
      <c r="Q349" s="15">
        <v>1</v>
      </c>
      <c r="R349" s="25">
        <v>432</v>
      </c>
      <c r="S349" s="25">
        <v>45.5</v>
      </c>
      <c r="T349" s="25">
        <f t="shared" si="21"/>
        <v>19656</v>
      </c>
      <c r="U349" s="25">
        <v>13.65</v>
      </c>
      <c r="V349" s="25">
        <f t="shared" si="22"/>
        <v>5896.8</v>
      </c>
      <c r="W349" s="25">
        <f t="shared" si="23"/>
        <v>13759.2</v>
      </c>
      <c r="X349" s="87" t="s">
        <v>312</v>
      </c>
      <c r="Y349" s="25">
        <v>499711.05</v>
      </c>
      <c r="Z349" s="53" t="s">
        <v>2730</v>
      </c>
      <c r="AA349" s="15">
        <v>40067086</v>
      </c>
      <c r="AB349" s="15"/>
    </row>
    <row r="350" s="3" customFormat="1" ht="45" spans="1:28">
      <c r="A350" s="65">
        <v>348</v>
      </c>
      <c r="B350" s="15" t="s">
        <v>2698</v>
      </c>
      <c r="C350" s="15" t="s">
        <v>54</v>
      </c>
      <c r="D350" s="15"/>
      <c r="E350" s="16" t="s">
        <v>2889</v>
      </c>
      <c r="F350" s="16" t="s">
        <v>2890</v>
      </c>
      <c r="G350" s="16" t="s">
        <v>2891</v>
      </c>
      <c r="H350" s="16" t="s">
        <v>1295</v>
      </c>
      <c r="I350" s="16" t="s">
        <v>2892</v>
      </c>
      <c r="J350" s="15" t="s">
        <v>2893</v>
      </c>
      <c r="K350" s="15" t="s">
        <v>2894</v>
      </c>
      <c r="L350" s="16" t="s">
        <v>2889</v>
      </c>
      <c r="M350" s="15" t="s">
        <v>2895</v>
      </c>
      <c r="N350" s="25">
        <v>1300</v>
      </c>
      <c r="O350" s="30">
        <v>45473</v>
      </c>
      <c r="P350" s="30">
        <v>45626</v>
      </c>
      <c r="Q350" s="15">
        <v>1</v>
      </c>
      <c r="R350" s="25">
        <v>233.63</v>
      </c>
      <c r="S350" s="25">
        <v>45.5</v>
      </c>
      <c r="T350" s="25">
        <f t="shared" si="21"/>
        <v>10630.165</v>
      </c>
      <c r="U350" s="25">
        <v>13.65</v>
      </c>
      <c r="V350" s="25">
        <f t="shared" si="22"/>
        <v>3189.0495</v>
      </c>
      <c r="W350" s="25">
        <f t="shared" si="23"/>
        <v>7441.1155</v>
      </c>
      <c r="X350" s="87" t="s">
        <v>312</v>
      </c>
      <c r="Y350" s="25">
        <v>499711.05</v>
      </c>
      <c r="Z350" s="53" t="s">
        <v>2730</v>
      </c>
      <c r="AA350" s="15">
        <v>40067086</v>
      </c>
      <c r="AB350" s="15"/>
    </row>
    <row r="351" s="3" customFormat="1" ht="45" spans="1:28">
      <c r="A351" s="65">
        <v>349</v>
      </c>
      <c r="B351" s="15" t="s">
        <v>2698</v>
      </c>
      <c r="C351" s="15" t="s">
        <v>54</v>
      </c>
      <c r="D351" s="15"/>
      <c r="E351" s="16" t="s">
        <v>2896</v>
      </c>
      <c r="F351" s="16" t="s">
        <v>2897</v>
      </c>
      <c r="G351" s="16" t="s">
        <v>2898</v>
      </c>
      <c r="H351" s="16" t="s">
        <v>2899</v>
      </c>
      <c r="I351" s="16" t="s">
        <v>1628</v>
      </c>
      <c r="J351" s="15" t="s">
        <v>2900</v>
      </c>
      <c r="K351" s="15" t="s">
        <v>2901</v>
      </c>
      <c r="L351" s="16" t="s">
        <v>2896</v>
      </c>
      <c r="M351" s="15" t="s">
        <v>2902</v>
      </c>
      <c r="N351" s="25">
        <v>1300</v>
      </c>
      <c r="O351" s="30">
        <v>45473</v>
      </c>
      <c r="P351" s="30">
        <v>45626</v>
      </c>
      <c r="Q351" s="15">
        <v>1</v>
      </c>
      <c r="R351" s="25">
        <v>413.62</v>
      </c>
      <c r="S351" s="25">
        <v>45.5</v>
      </c>
      <c r="T351" s="25">
        <f t="shared" si="21"/>
        <v>18819.71</v>
      </c>
      <c r="U351" s="25">
        <v>13.65</v>
      </c>
      <c r="V351" s="25">
        <f t="shared" si="22"/>
        <v>5645.913</v>
      </c>
      <c r="W351" s="25">
        <f t="shared" si="23"/>
        <v>13173.797</v>
      </c>
      <c r="X351" s="87" t="s">
        <v>312</v>
      </c>
      <c r="Y351" s="25">
        <v>499711.05</v>
      </c>
      <c r="Z351" s="53" t="s">
        <v>2730</v>
      </c>
      <c r="AA351" s="15">
        <v>40067086</v>
      </c>
      <c r="AB351" s="15"/>
    </row>
    <row r="352" s="3" customFormat="1" ht="45" spans="1:28">
      <c r="A352" s="65">
        <v>350</v>
      </c>
      <c r="B352" s="15" t="s">
        <v>2698</v>
      </c>
      <c r="C352" s="15" t="s">
        <v>54</v>
      </c>
      <c r="D352" s="15"/>
      <c r="E352" s="16" t="s">
        <v>2903</v>
      </c>
      <c r="F352" s="16" t="s">
        <v>2904</v>
      </c>
      <c r="G352" s="16" t="s">
        <v>2905</v>
      </c>
      <c r="H352" s="16" t="s">
        <v>2100</v>
      </c>
      <c r="I352" s="16" t="s">
        <v>2906</v>
      </c>
      <c r="J352" s="15" t="s">
        <v>2907</v>
      </c>
      <c r="K352" s="15" t="s">
        <v>2908</v>
      </c>
      <c r="L352" s="16" t="s">
        <v>2903</v>
      </c>
      <c r="M352" s="15" t="s">
        <v>2909</v>
      </c>
      <c r="N352" s="25">
        <v>1300</v>
      </c>
      <c r="O352" s="30">
        <v>45473</v>
      </c>
      <c r="P352" s="30">
        <v>45626</v>
      </c>
      <c r="Q352" s="15">
        <v>1</v>
      </c>
      <c r="R352" s="25">
        <v>74.64</v>
      </c>
      <c r="S352" s="25">
        <v>45.5</v>
      </c>
      <c r="T352" s="25">
        <f t="shared" si="21"/>
        <v>3396.12</v>
      </c>
      <c r="U352" s="25">
        <v>13.65</v>
      </c>
      <c r="V352" s="25">
        <f t="shared" si="22"/>
        <v>1018.836</v>
      </c>
      <c r="W352" s="25">
        <f t="shared" si="23"/>
        <v>2377.284</v>
      </c>
      <c r="X352" s="87" t="s">
        <v>312</v>
      </c>
      <c r="Y352" s="25">
        <v>499711.05</v>
      </c>
      <c r="Z352" s="53" t="s">
        <v>2730</v>
      </c>
      <c r="AA352" s="15">
        <v>40067086</v>
      </c>
      <c r="AB352" s="15"/>
    </row>
    <row r="353" s="3" customFormat="1" ht="45" spans="1:28">
      <c r="A353" s="65">
        <v>351</v>
      </c>
      <c r="B353" s="15" t="s">
        <v>2698</v>
      </c>
      <c r="C353" s="15" t="s">
        <v>54</v>
      </c>
      <c r="D353" s="15"/>
      <c r="E353" s="16" t="s">
        <v>2910</v>
      </c>
      <c r="F353" s="16" t="s">
        <v>2911</v>
      </c>
      <c r="G353" s="16" t="s">
        <v>2912</v>
      </c>
      <c r="H353" s="16" t="s">
        <v>2519</v>
      </c>
      <c r="I353" s="16" t="s">
        <v>1203</v>
      </c>
      <c r="J353" s="15" t="s">
        <v>2913</v>
      </c>
      <c r="K353" s="15" t="s">
        <v>2914</v>
      </c>
      <c r="L353" s="16" t="s">
        <v>2910</v>
      </c>
      <c r="M353" s="15" t="s">
        <v>2915</v>
      </c>
      <c r="N353" s="25">
        <v>1300</v>
      </c>
      <c r="O353" s="30">
        <v>45473</v>
      </c>
      <c r="P353" s="30">
        <v>45626</v>
      </c>
      <c r="Q353" s="15">
        <v>1</v>
      </c>
      <c r="R353" s="25">
        <v>63</v>
      </c>
      <c r="S353" s="25">
        <v>45.5</v>
      </c>
      <c r="T353" s="25">
        <f t="shared" si="21"/>
        <v>2866.5</v>
      </c>
      <c r="U353" s="25">
        <v>13.65</v>
      </c>
      <c r="V353" s="25">
        <f t="shared" si="22"/>
        <v>859.95</v>
      </c>
      <c r="W353" s="25">
        <f t="shared" si="23"/>
        <v>2006.55</v>
      </c>
      <c r="X353" s="87" t="s">
        <v>312</v>
      </c>
      <c r="Y353" s="25">
        <v>499711.05</v>
      </c>
      <c r="Z353" s="53" t="s">
        <v>2730</v>
      </c>
      <c r="AA353" s="15">
        <v>40067086</v>
      </c>
      <c r="AB353" s="15"/>
    </row>
    <row r="354" s="3" customFormat="1" ht="45" spans="1:28">
      <c r="A354" s="65">
        <v>352</v>
      </c>
      <c r="B354" s="15" t="s">
        <v>2698</v>
      </c>
      <c r="C354" s="15" t="s">
        <v>54</v>
      </c>
      <c r="D354" s="15"/>
      <c r="E354" s="16" t="s">
        <v>2916</v>
      </c>
      <c r="F354" s="16" t="s">
        <v>1965</v>
      </c>
      <c r="G354" s="16" t="s">
        <v>2917</v>
      </c>
      <c r="H354" s="16" t="s">
        <v>596</v>
      </c>
      <c r="I354" s="16" t="s">
        <v>2918</v>
      </c>
      <c r="J354" s="15" t="s">
        <v>2919</v>
      </c>
      <c r="K354" s="15" t="s">
        <v>2920</v>
      </c>
      <c r="L354" s="16" t="s">
        <v>2916</v>
      </c>
      <c r="M354" s="15" t="s">
        <v>2921</v>
      </c>
      <c r="N354" s="25">
        <v>1300</v>
      </c>
      <c r="O354" s="30">
        <v>45473</v>
      </c>
      <c r="P354" s="30">
        <v>45626</v>
      </c>
      <c r="Q354" s="15">
        <v>1</v>
      </c>
      <c r="R354" s="25">
        <v>112.35</v>
      </c>
      <c r="S354" s="25">
        <v>45.5</v>
      </c>
      <c r="T354" s="25">
        <f t="shared" si="21"/>
        <v>5111.925</v>
      </c>
      <c r="U354" s="25">
        <v>13.65</v>
      </c>
      <c r="V354" s="25">
        <f t="shared" si="22"/>
        <v>1533.5775</v>
      </c>
      <c r="W354" s="25">
        <f t="shared" si="23"/>
        <v>3578.3475</v>
      </c>
      <c r="X354" s="87" t="s">
        <v>312</v>
      </c>
      <c r="Y354" s="25">
        <v>499711.05</v>
      </c>
      <c r="Z354" s="53" t="s">
        <v>2730</v>
      </c>
      <c r="AA354" s="15">
        <v>40067086</v>
      </c>
      <c r="AB354" s="15"/>
    </row>
    <row r="355" s="3" customFormat="1" ht="45" spans="1:28">
      <c r="A355" s="65">
        <v>353</v>
      </c>
      <c r="B355" s="15" t="s">
        <v>2698</v>
      </c>
      <c r="C355" s="15" t="s">
        <v>54</v>
      </c>
      <c r="D355" s="15"/>
      <c r="E355" s="16" t="s">
        <v>2922</v>
      </c>
      <c r="F355" s="16" t="s">
        <v>2923</v>
      </c>
      <c r="G355" s="16" t="s">
        <v>2924</v>
      </c>
      <c r="H355" s="16" t="s">
        <v>2925</v>
      </c>
      <c r="I355" s="16" t="s">
        <v>2926</v>
      </c>
      <c r="J355" s="15" t="s">
        <v>2927</v>
      </c>
      <c r="K355" s="15" t="s">
        <v>2928</v>
      </c>
      <c r="L355" s="16" t="s">
        <v>2922</v>
      </c>
      <c r="M355" s="15" t="s">
        <v>2929</v>
      </c>
      <c r="N355" s="25">
        <v>1300</v>
      </c>
      <c r="O355" s="30">
        <v>45473</v>
      </c>
      <c r="P355" s="30">
        <v>45626</v>
      </c>
      <c r="Q355" s="15">
        <v>1</v>
      </c>
      <c r="R355" s="25">
        <v>60</v>
      </c>
      <c r="S355" s="25">
        <v>45.5</v>
      </c>
      <c r="T355" s="25">
        <f t="shared" si="21"/>
        <v>2730</v>
      </c>
      <c r="U355" s="25">
        <v>13.65</v>
      </c>
      <c r="V355" s="25">
        <f t="shared" si="22"/>
        <v>819</v>
      </c>
      <c r="W355" s="25">
        <f t="shared" si="23"/>
        <v>1911</v>
      </c>
      <c r="X355" s="87" t="s">
        <v>312</v>
      </c>
      <c r="Y355" s="25">
        <v>499711.05</v>
      </c>
      <c r="Z355" s="53" t="s">
        <v>2730</v>
      </c>
      <c r="AA355" s="15">
        <v>40067086</v>
      </c>
      <c r="AB355" s="15"/>
    </row>
    <row r="356" s="3" customFormat="1" ht="45" spans="1:28">
      <c r="A356" s="65">
        <v>354</v>
      </c>
      <c r="B356" s="15" t="s">
        <v>2698</v>
      </c>
      <c r="C356" s="15" t="s">
        <v>54</v>
      </c>
      <c r="D356" s="15"/>
      <c r="E356" s="16" t="s">
        <v>2930</v>
      </c>
      <c r="F356" s="16" t="s">
        <v>2931</v>
      </c>
      <c r="G356" s="16" t="s">
        <v>2932</v>
      </c>
      <c r="H356" s="16" t="s">
        <v>1405</v>
      </c>
      <c r="I356" s="16" t="s">
        <v>2933</v>
      </c>
      <c r="J356" s="15" t="s">
        <v>2934</v>
      </c>
      <c r="K356" s="30" t="s">
        <v>2935</v>
      </c>
      <c r="L356" s="16" t="s">
        <v>2930</v>
      </c>
      <c r="M356" s="15" t="s">
        <v>2936</v>
      </c>
      <c r="N356" s="25">
        <v>1300</v>
      </c>
      <c r="O356" s="30">
        <v>45473</v>
      </c>
      <c r="P356" s="30">
        <v>45626</v>
      </c>
      <c r="Q356" s="15">
        <v>1</v>
      </c>
      <c r="R356" s="25">
        <v>55.98</v>
      </c>
      <c r="S356" s="25">
        <v>45.5</v>
      </c>
      <c r="T356" s="25">
        <f t="shared" si="21"/>
        <v>2547.09</v>
      </c>
      <c r="U356" s="25">
        <v>13.65</v>
      </c>
      <c r="V356" s="25">
        <f t="shared" si="22"/>
        <v>764.127</v>
      </c>
      <c r="W356" s="25">
        <f t="shared" si="23"/>
        <v>1782.963</v>
      </c>
      <c r="X356" s="87" t="s">
        <v>312</v>
      </c>
      <c r="Y356" s="25">
        <v>499711.05</v>
      </c>
      <c r="Z356" s="53" t="s">
        <v>2730</v>
      </c>
      <c r="AA356" s="15">
        <v>40067086</v>
      </c>
      <c r="AB356" s="15"/>
    </row>
    <row r="357" s="3" customFormat="1" ht="45" spans="1:28">
      <c r="A357" s="65">
        <v>355</v>
      </c>
      <c r="B357" s="15" t="s">
        <v>2698</v>
      </c>
      <c r="C357" s="15" t="s">
        <v>54</v>
      </c>
      <c r="D357" s="15"/>
      <c r="E357" s="16" t="s">
        <v>2937</v>
      </c>
      <c r="F357" s="16" t="s">
        <v>2938</v>
      </c>
      <c r="G357" s="16" t="s">
        <v>2939</v>
      </c>
      <c r="H357" s="16" t="s">
        <v>483</v>
      </c>
      <c r="I357" s="16" t="s">
        <v>2366</v>
      </c>
      <c r="J357" s="15" t="s">
        <v>2940</v>
      </c>
      <c r="K357" s="15" t="s">
        <v>2941</v>
      </c>
      <c r="L357" s="16" t="s">
        <v>2937</v>
      </c>
      <c r="M357" s="15" t="s">
        <v>2942</v>
      </c>
      <c r="N357" s="25">
        <v>1300</v>
      </c>
      <c r="O357" s="30">
        <v>45473</v>
      </c>
      <c r="P357" s="30">
        <v>45626</v>
      </c>
      <c r="Q357" s="15">
        <v>1</v>
      </c>
      <c r="R357" s="25">
        <v>200</v>
      </c>
      <c r="S357" s="25">
        <v>45.5</v>
      </c>
      <c r="T357" s="25">
        <f t="shared" si="21"/>
        <v>9100</v>
      </c>
      <c r="U357" s="25">
        <v>13.65</v>
      </c>
      <c r="V357" s="25">
        <f t="shared" si="22"/>
        <v>2730</v>
      </c>
      <c r="W357" s="25">
        <f t="shared" si="23"/>
        <v>6370</v>
      </c>
      <c r="X357" s="87" t="s">
        <v>312</v>
      </c>
      <c r="Y357" s="25">
        <v>499711.05</v>
      </c>
      <c r="Z357" s="53" t="s">
        <v>2730</v>
      </c>
      <c r="AA357" s="15">
        <v>40067086</v>
      </c>
      <c r="AB357" s="15"/>
    </row>
    <row r="358" s="3" customFormat="1" ht="45" spans="1:28">
      <c r="A358" s="65">
        <v>356</v>
      </c>
      <c r="B358" s="15" t="s">
        <v>2698</v>
      </c>
      <c r="C358" s="15" t="s">
        <v>54</v>
      </c>
      <c r="D358" s="15"/>
      <c r="E358" s="16" t="s">
        <v>2943</v>
      </c>
      <c r="F358" s="20" t="s">
        <v>2944</v>
      </c>
      <c r="G358" s="16" t="s">
        <v>2945</v>
      </c>
      <c r="H358" s="16" t="s">
        <v>264</v>
      </c>
      <c r="I358" s="16" t="s">
        <v>2946</v>
      </c>
      <c r="J358" s="15" t="s">
        <v>2947</v>
      </c>
      <c r="K358" s="15" t="s">
        <v>2948</v>
      </c>
      <c r="L358" s="16" t="s">
        <v>2943</v>
      </c>
      <c r="M358" s="15" t="s">
        <v>2949</v>
      </c>
      <c r="N358" s="25">
        <v>1300</v>
      </c>
      <c r="O358" s="30">
        <v>45473</v>
      </c>
      <c r="P358" s="30">
        <v>45626</v>
      </c>
      <c r="Q358" s="15">
        <v>1</v>
      </c>
      <c r="R358" s="25">
        <v>1150.13</v>
      </c>
      <c r="S358" s="25">
        <v>45.5</v>
      </c>
      <c r="T358" s="25">
        <f t="shared" si="21"/>
        <v>52330.915</v>
      </c>
      <c r="U358" s="25">
        <v>13.65</v>
      </c>
      <c r="V358" s="25">
        <f t="shared" si="22"/>
        <v>15699.2745</v>
      </c>
      <c r="W358" s="25">
        <f t="shared" si="23"/>
        <v>36631.6405</v>
      </c>
      <c r="X358" s="87" t="s">
        <v>312</v>
      </c>
      <c r="Y358" s="25">
        <v>499711.05</v>
      </c>
      <c r="Z358" s="53" t="s">
        <v>2730</v>
      </c>
      <c r="AA358" s="15">
        <v>40067086</v>
      </c>
      <c r="AB358" s="15"/>
    </row>
    <row r="359" s="3" customFormat="1" ht="45" spans="1:28">
      <c r="A359" s="65">
        <v>357</v>
      </c>
      <c r="B359" s="15" t="s">
        <v>2698</v>
      </c>
      <c r="C359" s="15" t="s">
        <v>54</v>
      </c>
      <c r="D359" s="15"/>
      <c r="E359" s="16" t="s">
        <v>2950</v>
      </c>
      <c r="F359" s="20" t="s">
        <v>2951</v>
      </c>
      <c r="G359" s="16" t="s">
        <v>2952</v>
      </c>
      <c r="H359" s="16" t="s">
        <v>541</v>
      </c>
      <c r="I359" s="16" t="s">
        <v>1288</v>
      </c>
      <c r="J359" s="15" t="s">
        <v>2953</v>
      </c>
      <c r="K359" s="15" t="s">
        <v>2954</v>
      </c>
      <c r="L359" s="16" t="s">
        <v>2950</v>
      </c>
      <c r="M359" s="15" t="s">
        <v>2955</v>
      </c>
      <c r="N359" s="25">
        <v>1300</v>
      </c>
      <c r="O359" s="30">
        <v>45473</v>
      </c>
      <c r="P359" s="30">
        <v>45626</v>
      </c>
      <c r="Q359" s="15">
        <v>1</v>
      </c>
      <c r="R359" s="25">
        <v>200.7</v>
      </c>
      <c r="S359" s="25">
        <v>45.5</v>
      </c>
      <c r="T359" s="25">
        <f t="shared" si="21"/>
        <v>9131.85</v>
      </c>
      <c r="U359" s="25">
        <v>13.65</v>
      </c>
      <c r="V359" s="25">
        <f t="shared" si="22"/>
        <v>2739.555</v>
      </c>
      <c r="W359" s="25">
        <f t="shared" si="23"/>
        <v>6392.295</v>
      </c>
      <c r="X359" s="87" t="s">
        <v>312</v>
      </c>
      <c r="Y359" s="25">
        <v>499711.05</v>
      </c>
      <c r="Z359" s="53" t="s">
        <v>2730</v>
      </c>
      <c r="AA359" s="15">
        <v>40067086</v>
      </c>
      <c r="AB359" s="15"/>
    </row>
    <row r="360" s="3" customFormat="1" ht="45" spans="1:28">
      <c r="A360" s="65">
        <v>358</v>
      </c>
      <c r="B360" s="15" t="s">
        <v>2698</v>
      </c>
      <c r="C360" s="15" t="s">
        <v>54</v>
      </c>
      <c r="D360" s="15"/>
      <c r="E360" s="16" t="s">
        <v>2956</v>
      </c>
      <c r="F360" s="20" t="s">
        <v>2957</v>
      </c>
      <c r="G360" s="16" t="s">
        <v>2958</v>
      </c>
      <c r="H360" s="16" t="s">
        <v>1263</v>
      </c>
      <c r="I360" s="16" t="s">
        <v>418</v>
      </c>
      <c r="J360" s="15" t="s">
        <v>2959</v>
      </c>
      <c r="K360" s="15" t="s">
        <v>2960</v>
      </c>
      <c r="L360" s="16" t="s">
        <v>2956</v>
      </c>
      <c r="M360" s="15" t="s">
        <v>2961</v>
      </c>
      <c r="N360" s="25">
        <v>1300</v>
      </c>
      <c r="O360" s="30">
        <v>45473</v>
      </c>
      <c r="P360" s="30">
        <v>45626</v>
      </c>
      <c r="Q360" s="15">
        <v>1</v>
      </c>
      <c r="R360" s="25">
        <v>59.79</v>
      </c>
      <c r="S360" s="25">
        <v>45.5</v>
      </c>
      <c r="T360" s="25">
        <f t="shared" si="21"/>
        <v>2720.445</v>
      </c>
      <c r="U360" s="25">
        <v>13.65</v>
      </c>
      <c r="V360" s="25">
        <f t="shared" si="22"/>
        <v>816.1335</v>
      </c>
      <c r="W360" s="25">
        <f t="shared" si="23"/>
        <v>1904.3115</v>
      </c>
      <c r="X360" s="87" t="s">
        <v>312</v>
      </c>
      <c r="Y360" s="25">
        <v>499711.05</v>
      </c>
      <c r="Z360" s="53" t="s">
        <v>2730</v>
      </c>
      <c r="AA360" s="15">
        <v>40067086</v>
      </c>
      <c r="AB360" s="15"/>
    </row>
    <row r="361" s="3" customFormat="1" ht="45" spans="1:28">
      <c r="A361" s="65">
        <v>359</v>
      </c>
      <c r="B361" s="15" t="s">
        <v>2698</v>
      </c>
      <c r="C361" s="15" t="s">
        <v>54</v>
      </c>
      <c r="D361" s="15"/>
      <c r="E361" s="16" t="s">
        <v>2962</v>
      </c>
      <c r="F361" s="20" t="s">
        <v>2963</v>
      </c>
      <c r="G361" s="16" t="s">
        <v>2964</v>
      </c>
      <c r="H361" s="16" t="s">
        <v>2965</v>
      </c>
      <c r="I361" s="16" t="s">
        <v>2665</v>
      </c>
      <c r="J361" s="15" t="s">
        <v>2966</v>
      </c>
      <c r="K361" s="15" t="s">
        <v>2967</v>
      </c>
      <c r="L361" s="16" t="s">
        <v>2962</v>
      </c>
      <c r="M361" s="15" t="s">
        <v>2968</v>
      </c>
      <c r="N361" s="25">
        <v>1300</v>
      </c>
      <c r="O361" s="30">
        <v>45473</v>
      </c>
      <c r="P361" s="30">
        <v>45626</v>
      </c>
      <c r="Q361" s="15">
        <v>1</v>
      </c>
      <c r="R361" s="97">
        <v>117.32</v>
      </c>
      <c r="S361" s="25">
        <v>45.5</v>
      </c>
      <c r="T361" s="25">
        <f t="shared" si="21"/>
        <v>5338.06</v>
      </c>
      <c r="U361" s="25">
        <v>13.65</v>
      </c>
      <c r="V361" s="25">
        <f t="shared" si="22"/>
        <v>1601.418</v>
      </c>
      <c r="W361" s="25">
        <f t="shared" si="23"/>
        <v>3736.642</v>
      </c>
      <c r="X361" s="87" t="s">
        <v>312</v>
      </c>
      <c r="Y361" s="25">
        <v>499711.05</v>
      </c>
      <c r="Z361" s="53" t="s">
        <v>2730</v>
      </c>
      <c r="AA361" s="15">
        <v>40067086</v>
      </c>
      <c r="AB361" s="15"/>
    </row>
    <row r="362" s="3" customFormat="1" ht="45" spans="1:28">
      <c r="A362" s="65">
        <v>360</v>
      </c>
      <c r="B362" s="15" t="s">
        <v>2698</v>
      </c>
      <c r="C362" s="15" t="s">
        <v>54</v>
      </c>
      <c r="D362" s="15"/>
      <c r="E362" s="16" t="s">
        <v>2969</v>
      </c>
      <c r="F362" s="20" t="s">
        <v>2970</v>
      </c>
      <c r="G362" s="16" t="s">
        <v>2971</v>
      </c>
      <c r="H362" s="16" t="s">
        <v>2188</v>
      </c>
      <c r="I362" s="16" t="s">
        <v>457</v>
      </c>
      <c r="J362" s="15" t="s">
        <v>2972</v>
      </c>
      <c r="K362" s="15" t="s">
        <v>2973</v>
      </c>
      <c r="L362" s="16" t="s">
        <v>2969</v>
      </c>
      <c r="M362" s="15" t="s">
        <v>2974</v>
      </c>
      <c r="N362" s="25">
        <v>1300</v>
      </c>
      <c r="O362" s="30">
        <v>45473</v>
      </c>
      <c r="P362" s="30">
        <v>45626</v>
      </c>
      <c r="Q362" s="15">
        <v>1</v>
      </c>
      <c r="R362" s="25">
        <v>128.04</v>
      </c>
      <c r="S362" s="25">
        <v>45.5</v>
      </c>
      <c r="T362" s="25">
        <f t="shared" si="21"/>
        <v>5825.82</v>
      </c>
      <c r="U362" s="25">
        <v>13.65</v>
      </c>
      <c r="V362" s="25">
        <f t="shared" si="22"/>
        <v>1747.746</v>
      </c>
      <c r="W362" s="25">
        <f t="shared" si="23"/>
        <v>4078.074</v>
      </c>
      <c r="X362" s="87" t="s">
        <v>312</v>
      </c>
      <c r="Y362" s="25">
        <v>499711.05</v>
      </c>
      <c r="Z362" s="53" t="s">
        <v>2730</v>
      </c>
      <c r="AA362" s="15">
        <v>40067086</v>
      </c>
      <c r="AB362" s="15"/>
    </row>
    <row r="363" s="3" customFormat="1" ht="45" spans="1:28">
      <c r="A363" s="65">
        <v>361</v>
      </c>
      <c r="B363" s="15" t="s">
        <v>2698</v>
      </c>
      <c r="C363" s="15" t="s">
        <v>54</v>
      </c>
      <c r="D363" s="15"/>
      <c r="E363" s="16" t="s">
        <v>2975</v>
      </c>
      <c r="F363" s="107" t="s">
        <v>2976</v>
      </c>
      <c r="G363" s="107" t="s">
        <v>2977</v>
      </c>
      <c r="H363" s="107" t="s">
        <v>2978</v>
      </c>
      <c r="I363" s="107" t="s">
        <v>2979</v>
      </c>
      <c r="J363" s="15" t="s">
        <v>2980</v>
      </c>
      <c r="K363" s="15" t="s">
        <v>2981</v>
      </c>
      <c r="L363" s="16" t="s">
        <v>2975</v>
      </c>
      <c r="M363" s="15" t="s">
        <v>2982</v>
      </c>
      <c r="N363" s="25">
        <v>1300</v>
      </c>
      <c r="O363" s="30">
        <v>45473</v>
      </c>
      <c r="P363" s="30">
        <v>45626</v>
      </c>
      <c r="Q363" s="15">
        <v>1</v>
      </c>
      <c r="R363" s="25">
        <v>77.29</v>
      </c>
      <c r="S363" s="25">
        <v>45.5</v>
      </c>
      <c r="T363" s="25">
        <f t="shared" si="21"/>
        <v>3516.695</v>
      </c>
      <c r="U363" s="25">
        <v>13.65</v>
      </c>
      <c r="V363" s="25">
        <f t="shared" si="22"/>
        <v>1055.0085</v>
      </c>
      <c r="W363" s="25">
        <f t="shared" si="23"/>
        <v>2461.6865</v>
      </c>
      <c r="X363" s="87" t="s">
        <v>312</v>
      </c>
      <c r="Y363" s="25">
        <v>499711.05</v>
      </c>
      <c r="Z363" s="53" t="s">
        <v>2730</v>
      </c>
      <c r="AA363" s="15">
        <v>40067086</v>
      </c>
      <c r="AB363" s="15"/>
    </row>
    <row r="364" s="3" customFormat="1" ht="45" spans="1:28">
      <c r="A364" s="65">
        <v>362</v>
      </c>
      <c r="B364" s="15" t="s">
        <v>2698</v>
      </c>
      <c r="C364" s="15" t="s">
        <v>54</v>
      </c>
      <c r="D364" s="15"/>
      <c r="E364" s="16" t="s">
        <v>2983</v>
      </c>
      <c r="F364" s="107" t="s">
        <v>2984</v>
      </c>
      <c r="G364" s="107" t="s">
        <v>2985</v>
      </c>
      <c r="H364" s="107" t="s">
        <v>675</v>
      </c>
      <c r="I364" s="107" t="s">
        <v>2986</v>
      </c>
      <c r="J364" s="15" t="s">
        <v>2987</v>
      </c>
      <c r="K364" s="15" t="s">
        <v>2988</v>
      </c>
      <c r="L364" s="16" t="s">
        <v>2983</v>
      </c>
      <c r="M364" s="15" t="s">
        <v>2989</v>
      </c>
      <c r="N364" s="25">
        <v>1300</v>
      </c>
      <c r="O364" s="30">
        <v>45473</v>
      </c>
      <c r="P364" s="30">
        <v>45626</v>
      </c>
      <c r="Q364" s="15">
        <v>1</v>
      </c>
      <c r="R364" s="25">
        <v>720</v>
      </c>
      <c r="S364" s="25">
        <v>45.5</v>
      </c>
      <c r="T364" s="25">
        <f t="shared" si="21"/>
        <v>32760</v>
      </c>
      <c r="U364" s="25">
        <v>13.65</v>
      </c>
      <c r="V364" s="25">
        <f t="shared" si="22"/>
        <v>9828</v>
      </c>
      <c r="W364" s="25">
        <f t="shared" si="23"/>
        <v>22932</v>
      </c>
      <c r="X364" s="87" t="s">
        <v>312</v>
      </c>
      <c r="Y364" s="25">
        <v>499711.05</v>
      </c>
      <c r="Z364" s="53" t="s">
        <v>2730</v>
      </c>
      <c r="AA364" s="15">
        <v>40067086</v>
      </c>
      <c r="AB364" s="15"/>
    </row>
    <row r="365" s="3" customFormat="1" ht="45" spans="1:28">
      <c r="A365" s="65">
        <v>363</v>
      </c>
      <c r="B365" s="15" t="s">
        <v>2698</v>
      </c>
      <c r="C365" s="15" t="s">
        <v>54</v>
      </c>
      <c r="D365" s="15"/>
      <c r="E365" s="16" t="s">
        <v>2990</v>
      </c>
      <c r="F365" s="107" t="s">
        <v>2991</v>
      </c>
      <c r="G365" s="107" t="s">
        <v>2992</v>
      </c>
      <c r="H365" s="107" t="s">
        <v>2993</v>
      </c>
      <c r="I365" s="107" t="s">
        <v>2933</v>
      </c>
      <c r="J365" s="15" t="s">
        <v>2994</v>
      </c>
      <c r="K365" s="15" t="s">
        <v>2995</v>
      </c>
      <c r="L365" s="16" t="s">
        <v>2990</v>
      </c>
      <c r="M365" s="15" t="s">
        <v>2996</v>
      </c>
      <c r="N365" s="25">
        <v>1300</v>
      </c>
      <c r="O365" s="30">
        <v>45473</v>
      </c>
      <c r="P365" s="30">
        <v>45626</v>
      </c>
      <c r="Q365" s="15">
        <v>1</v>
      </c>
      <c r="R365" s="25">
        <v>293.6</v>
      </c>
      <c r="S365" s="25">
        <v>45.5</v>
      </c>
      <c r="T365" s="25">
        <f t="shared" si="21"/>
        <v>13358.8</v>
      </c>
      <c r="U365" s="25">
        <v>13.65</v>
      </c>
      <c r="V365" s="25">
        <f t="shared" si="22"/>
        <v>4007.64</v>
      </c>
      <c r="W365" s="25">
        <f t="shared" si="23"/>
        <v>9351.16</v>
      </c>
      <c r="X365" s="87" t="s">
        <v>312</v>
      </c>
      <c r="Y365" s="25">
        <v>499711.05</v>
      </c>
      <c r="Z365" s="53" t="s">
        <v>2730</v>
      </c>
      <c r="AA365" s="15">
        <v>40067086</v>
      </c>
      <c r="AB365" s="15"/>
    </row>
    <row r="366" s="3" customFormat="1" ht="45" spans="1:28">
      <c r="A366" s="65">
        <v>364</v>
      </c>
      <c r="B366" s="15" t="s">
        <v>2698</v>
      </c>
      <c r="C366" s="15" t="s">
        <v>54</v>
      </c>
      <c r="D366" s="15"/>
      <c r="E366" s="16" t="s">
        <v>2997</v>
      </c>
      <c r="F366" s="107" t="s">
        <v>2998</v>
      </c>
      <c r="G366" s="107" t="s">
        <v>2999</v>
      </c>
      <c r="H366" s="107" t="s">
        <v>123</v>
      </c>
      <c r="I366" s="107" t="s">
        <v>3000</v>
      </c>
      <c r="J366" s="15" t="s">
        <v>3001</v>
      </c>
      <c r="K366" s="15" t="s">
        <v>3002</v>
      </c>
      <c r="L366" s="16" t="s">
        <v>2997</v>
      </c>
      <c r="M366" s="15" t="s">
        <v>3003</v>
      </c>
      <c r="N366" s="25">
        <v>1300</v>
      </c>
      <c r="O366" s="30">
        <v>45473</v>
      </c>
      <c r="P366" s="30">
        <v>45626</v>
      </c>
      <c r="Q366" s="15">
        <v>1</v>
      </c>
      <c r="R366" s="25">
        <v>521.52</v>
      </c>
      <c r="S366" s="25">
        <v>45.5</v>
      </c>
      <c r="T366" s="25">
        <f t="shared" si="21"/>
        <v>23729.16</v>
      </c>
      <c r="U366" s="25">
        <v>13.65</v>
      </c>
      <c r="V366" s="25">
        <f t="shared" si="22"/>
        <v>7118.748</v>
      </c>
      <c r="W366" s="25">
        <f t="shared" si="23"/>
        <v>16610.412</v>
      </c>
      <c r="X366" s="87" t="s">
        <v>312</v>
      </c>
      <c r="Y366" s="25">
        <v>499711.05</v>
      </c>
      <c r="Z366" s="53" t="s">
        <v>2730</v>
      </c>
      <c r="AA366" s="15">
        <v>40067086</v>
      </c>
      <c r="AB366" s="15"/>
    </row>
    <row r="367" s="3" customFormat="1" ht="56.25" spans="1:28">
      <c r="A367" s="65">
        <v>365</v>
      </c>
      <c r="B367" s="15" t="s">
        <v>2698</v>
      </c>
      <c r="C367" s="15" t="s">
        <v>54</v>
      </c>
      <c r="D367" s="15"/>
      <c r="E367" s="16" t="s">
        <v>3004</v>
      </c>
      <c r="F367" s="107" t="s">
        <v>3005</v>
      </c>
      <c r="G367" s="107" t="s">
        <v>3006</v>
      </c>
      <c r="H367" s="107" t="s">
        <v>237</v>
      </c>
      <c r="I367" s="107" t="s">
        <v>1174</v>
      </c>
      <c r="J367" s="15" t="s">
        <v>3007</v>
      </c>
      <c r="K367" s="15" t="s">
        <v>3008</v>
      </c>
      <c r="L367" s="16" t="s">
        <v>3004</v>
      </c>
      <c r="M367" s="15" t="s">
        <v>3009</v>
      </c>
      <c r="N367" s="25">
        <v>1300</v>
      </c>
      <c r="O367" s="30">
        <v>45473</v>
      </c>
      <c r="P367" s="30">
        <v>45626</v>
      </c>
      <c r="Q367" s="15">
        <v>1</v>
      </c>
      <c r="R367" s="25">
        <v>217.39</v>
      </c>
      <c r="S367" s="25">
        <v>45.5</v>
      </c>
      <c r="T367" s="25">
        <f t="shared" si="21"/>
        <v>9891.245</v>
      </c>
      <c r="U367" s="25">
        <v>13.65</v>
      </c>
      <c r="V367" s="25">
        <f t="shared" si="22"/>
        <v>2967.3735</v>
      </c>
      <c r="W367" s="25">
        <f t="shared" si="23"/>
        <v>6923.8715</v>
      </c>
      <c r="X367" s="87" t="s">
        <v>312</v>
      </c>
      <c r="Y367" s="25">
        <v>499711.05</v>
      </c>
      <c r="Z367" s="53" t="s">
        <v>2730</v>
      </c>
      <c r="AA367" s="15">
        <v>40067086</v>
      </c>
      <c r="AB367" s="15"/>
    </row>
    <row r="368" s="3" customFormat="1" ht="45" spans="1:28">
      <c r="A368" s="65">
        <v>366</v>
      </c>
      <c r="B368" s="15" t="s">
        <v>2698</v>
      </c>
      <c r="C368" s="15" t="s">
        <v>54</v>
      </c>
      <c r="D368" s="15"/>
      <c r="E368" s="16" t="s">
        <v>3010</v>
      </c>
      <c r="F368" s="107" t="s">
        <v>3011</v>
      </c>
      <c r="G368" s="107" t="s">
        <v>3012</v>
      </c>
      <c r="H368" s="107" t="s">
        <v>1263</v>
      </c>
      <c r="I368" s="107" t="s">
        <v>247</v>
      </c>
      <c r="J368" s="15" t="s">
        <v>3013</v>
      </c>
      <c r="K368" s="15" t="s">
        <v>3014</v>
      </c>
      <c r="L368" s="16" t="s">
        <v>3010</v>
      </c>
      <c r="M368" s="15" t="s">
        <v>3015</v>
      </c>
      <c r="N368" s="25">
        <v>1300</v>
      </c>
      <c r="O368" s="30">
        <v>45473</v>
      </c>
      <c r="P368" s="30">
        <v>45626</v>
      </c>
      <c r="Q368" s="15">
        <v>1</v>
      </c>
      <c r="R368" s="25">
        <v>376.22</v>
      </c>
      <c r="S368" s="25">
        <v>45.5</v>
      </c>
      <c r="T368" s="25">
        <f t="shared" si="21"/>
        <v>17118.01</v>
      </c>
      <c r="U368" s="25">
        <v>13.65</v>
      </c>
      <c r="V368" s="25">
        <f t="shared" si="22"/>
        <v>5135.403</v>
      </c>
      <c r="W368" s="25">
        <f t="shared" si="23"/>
        <v>11982.607</v>
      </c>
      <c r="X368" s="87" t="s">
        <v>312</v>
      </c>
      <c r="Y368" s="25">
        <v>499711.05</v>
      </c>
      <c r="Z368" s="53" t="s">
        <v>2730</v>
      </c>
      <c r="AA368" s="15">
        <v>40067086</v>
      </c>
      <c r="AB368" s="15"/>
    </row>
    <row r="369" s="3" customFormat="1" ht="45" spans="1:28">
      <c r="A369" s="65">
        <v>367</v>
      </c>
      <c r="B369" s="15" t="s">
        <v>2698</v>
      </c>
      <c r="C369" s="15" t="s">
        <v>54</v>
      </c>
      <c r="D369" s="15"/>
      <c r="E369" s="16" t="s">
        <v>3016</v>
      </c>
      <c r="F369" s="107" t="s">
        <v>3017</v>
      </c>
      <c r="G369" s="107" t="s">
        <v>3018</v>
      </c>
      <c r="H369" s="107" t="s">
        <v>3019</v>
      </c>
      <c r="I369" s="107" t="s">
        <v>705</v>
      </c>
      <c r="J369" s="15" t="s">
        <v>3020</v>
      </c>
      <c r="K369" s="15" t="s">
        <v>3021</v>
      </c>
      <c r="L369" s="16" t="s">
        <v>3016</v>
      </c>
      <c r="M369" s="15" t="s">
        <v>3022</v>
      </c>
      <c r="N369" s="25">
        <v>1300</v>
      </c>
      <c r="O369" s="30">
        <v>45473</v>
      </c>
      <c r="P369" s="30">
        <v>45626</v>
      </c>
      <c r="Q369" s="15">
        <v>1</v>
      </c>
      <c r="R369" s="25">
        <v>310.26</v>
      </c>
      <c r="S369" s="25">
        <v>45.5</v>
      </c>
      <c r="T369" s="25">
        <f t="shared" si="21"/>
        <v>14116.83</v>
      </c>
      <c r="U369" s="25">
        <v>13.65</v>
      </c>
      <c r="V369" s="25">
        <f t="shared" si="22"/>
        <v>4235.049</v>
      </c>
      <c r="W369" s="25">
        <f t="shared" si="23"/>
        <v>9881.781</v>
      </c>
      <c r="X369" s="87" t="s">
        <v>312</v>
      </c>
      <c r="Y369" s="25">
        <v>499711.05</v>
      </c>
      <c r="Z369" s="53" t="s">
        <v>2730</v>
      </c>
      <c r="AA369" s="15">
        <v>40067086</v>
      </c>
      <c r="AB369" s="15"/>
    </row>
    <row r="370" s="3" customFormat="1" ht="45" spans="1:28">
      <c r="A370" s="65">
        <v>368</v>
      </c>
      <c r="B370" s="15" t="s">
        <v>2698</v>
      </c>
      <c r="C370" s="15" t="s">
        <v>54</v>
      </c>
      <c r="D370" s="15"/>
      <c r="E370" s="16" t="s">
        <v>3023</v>
      </c>
      <c r="F370" s="16" t="s">
        <v>3024</v>
      </c>
      <c r="G370" s="16" t="s">
        <v>3025</v>
      </c>
      <c r="H370" s="16" t="s">
        <v>299</v>
      </c>
      <c r="I370" s="16" t="s">
        <v>3026</v>
      </c>
      <c r="J370" s="15" t="s">
        <v>3027</v>
      </c>
      <c r="K370" s="15" t="s">
        <v>3028</v>
      </c>
      <c r="L370" s="16" t="s">
        <v>3023</v>
      </c>
      <c r="M370" s="15" t="s">
        <v>3029</v>
      </c>
      <c r="N370" s="25">
        <v>1300</v>
      </c>
      <c r="O370" s="30">
        <v>45473</v>
      </c>
      <c r="P370" s="30">
        <v>45626</v>
      </c>
      <c r="Q370" s="15">
        <v>1</v>
      </c>
      <c r="R370" s="25">
        <v>380</v>
      </c>
      <c r="S370" s="25">
        <v>45.5</v>
      </c>
      <c r="T370" s="25">
        <f t="shared" si="21"/>
        <v>17290</v>
      </c>
      <c r="U370" s="25">
        <v>13.65</v>
      </c>
      <c r="V370" s="25">
        <f t="shared" si="22"/>
        <v>5187</v>
      </c>
      <c r="W370" s="25">
        <f t="shared" si="23"/>
        <v>12103</v>
      </c>
      <c r="X370" s="87" t="s">
        <v>312</v>
      </c>
      <c r="Y370" s="25">
        <v>499711.05</v>
      </c>
      <c r="Z370" s="53" t="s">
        <v>2730</v>
      </c>
      <c r="AA370" s="15">
        <v>40067086</v>
      </c>
      <c r="AB370" s="15"/>
    </row>
    <row r="371" s="3" customFormat="1" ht="45" spans="1:28">
      <c r="A371" s="65">
        <v>369</v>
      </c>
      <c r="B371" s="15" t="s">
        <v>2698</v>
      </c>
      <c r="C371" s="15" t="s">
        <v>54</v>
      </c>
      <c r="D371" s="15"/>
      <c r="E371" s="16" t="s">
        <v>3030</v>
      </c>
      <c r="F371" s="16" t="s">
        <v>3031</v>
      </c>
      <c r="G371" s="16" t="s">
        <v>3032</v>
      </c>
      <c r="H371" s="16" t="s">
        <v>675</v>
      </c>
      <c r="I371" s="16" t="s">
        <v>1752</v>
      </c>
      <c r="J371" s="15" t="s">
        <v>3033</v>
      </c>
      <c r="K371" s="15" t="s">
        <v>3034</v>
      </c>
      <c r="L371" s="16" t="s">
        <v>3030</v>
      </c>
      <c r="M371" s="15" t="s">
        <v>3035</v>
      </c>
      <c r="N371" s="25">
        <v>1300</v>
      </c>
      <c r="O371" s="30">
        <v>45473</v>
      </c>
      <c r="P371" s="30">
        <v>45626</v>
      </c>
      <c r="Q371" s="15">
        <v>1</v>
      </c>
      <c r="R371" s="25">
        <v>420</v>
      </c>
      <c r="S371" s="25">
        <v>45.5</v>
      </c>
      <c r="T371" s="25">
        <f t="shared" si="21"/>
        <v>19110</v>
      </c>
      <c r="U371" s="25">
        <v>13.65</v>
      </c>
      <c r="V371" s="25">
        <f t="shared" si="22"/>
        <v>5733</v>
      </c>
      <c r="W371" s="25">
        <f t="shared" si="23"/>
        <v>13377</v>
      </c>
      <c r="X371" s="87" t="s">
        <v>312</v>
      </c>
      <c r="Y371" s="25">
        <v>499711.05</v>
      </c>
      <c r="Z371" s="53" t="s">
        <v>2730</v>
      </c>
      <c r="AA371" s="15">
        <v>40067086</v>
      </c>
      <c r="AB371" s="15"/>
    </row>
    <row r="372" s="3" customFormat="1" ht="45" spans="1:28">
      <c r="A372" s="65">
        <v>370</v>
      </c>
      <c r="B372" s="15" t="s">
        <v>2698</v>
      </c>
      <c r="C372" s="15" t="s">
        <v>54</v>
      </c>
      <c r="D372" s="15"/>
      <c r="E372" s="16" t="s">
        <v>3036</v>
      </c>
      <c r="F372" s="16" t="s">
        <v>3037</v>
      </c>
      <c r="G372" s="16" t="s">
        <v>3038</v>
      </c>
      <c r="H372" s="16" t="s">
        <v>237</v>
      </c>
      <c r="I372" s="16" t="s">
        <v>3039</v>
      </c>
      <c r="J372" s="15" t="s">
        <v>3040</v>
      </c>
      <c r="K372" s="15" t="s">
        <v>3041</v>
      </c>
      <c r="L372" s="16" t="s">
        <v>3036</v>
      </c>
      <c r="M372" s="15" t="s">
        <v>3042</v>
      </c>
      <c r="N372" s="25">
        <v>1300</v>
      </c>
      <c r="O372" s="30">
        <v>45473</v>
      </c>
      <c r="P372" s="30">
        <v>45626</v>
      </c>
      <c r="Q372" s="15">
        <v>1</v>
      </c>
      <c r="R372" s="25">
        <v>280</v>
      </c>
      <c r="S372" s="25">
        <v>45.5</v>
      </c>
      <c r="T372" s="25">
        <f t="shared" si="21"/>
        <v>12740</v>
      </c>
      <c r="U372" s="25">
        <v>13.65</v>
      </c>
      <c r="V372" s="25">
        <f t="shared" si="22"/>
        <v>3822</v>
      </c>
      <c r="W372" s="25">
        <f t="shared" si="23"/>
        <v>8918</v>
      </c>
      <c r="X372" s="87" t="s">
        <v>312</v>
      </c>
      <c r="Y372" s="25">
        <v>499711.05</v>
      </c>
      <c r="Z372" s="53" t="s">
        <v>2730</v>
      </c>
      <c r="AA372" s="15">
        <v>40067086</v>
      </c>
      <c r="AB372" s="15"/>
    </row>
    <row r="373" s="3" customFormat="1" ht="45" spans="1:28">
      <c r="A373" s="65">
        <v>371</v>
      </c>
      <c r="B373" s="15" t="s">
        <v>2698</v>
      </c>
      <c r="C373" s="15" t="s">
        <v>54</v>
      </c>
      <c r="D373" s="15"/>
      <c r="E373" s="16" t="s">
        <v>3043</v>
      </c>
      <c r="F373" s="16" t="s">
        <v>3044</v>
      </c>
      <c r="G373" s="16" t="s">
        <v>3045</v>
      </c>
      <c r="H373" s="69" t="s">
        <v>3046</v>
      </c>
      <c r="I373" s="16" t="s">
        <v>1448</v>
      </c>
      <c r="J373" s="15" t="s">
        <v>3047</v>
      </c>
      <c r="K373" s="15" t="s">
        <v>3048</v>
      </c>
      <c r="L373" s="16" t="s">
        <v>3043</v>
      </c>
      <c r="M373" s="15" t="s">
        <v>3049</v>
      </c>
      <c r="N373" s="25">
        <v>1300</v>
      </c>
      <c r="O373" s="30">
        <v>45473</v>
      </c>
      <c r="P373" s="30">
        <v>45626</v>
      </c>
      <c r="Q373" s="15">
        <v>1</v>
      </c>
      <c r="R373" s="25">
        <v>650</v>
      </c>
      <c r="S373" s="25">
        <v>45.5</v>
      </c>
      <c r="T373" s="25">
        <f t="shared" si="21"/>
        <v>29575</v>
      </c>
      <c r="U373" s="25">
        <v>13.65</v>
      </c>
      <c r="V373" s="25">
        <f t="shared" si="22"/>
        <v>8872.5</v>
      </c>
      <c r="W373" s="25">
        <f t="shared" si="23"/>
        <v>20702.5</v>
      </c>
      <c r="X373" s="87" t="s">
        <v>312</v>
      </c>
      <c r="Y373" s="25">
        <v>499711.05</v>
      </c>
      <c r="Z373" s="53" t="s">
        <v>2730</v>
      </c>
      <c r="AA373" s="15">
        <v>40067086</v>
      </c>
      <c r="AB373" s="15"/>
    </row>
    <row r="374" s="3" customFormat="1" ht="78.75" spans="1:28">
      <c r="A374" s="65">
        <v>372</v>
      </c>
      <c r="B374" s="15" t="s">
        <v>2698</v>
      </c>
      <c r="C374" s="15" t="s">
        <v>54</v>
      </c>
      <c r="D374" s="15"/>
      <c r="E374" s="16" t="s">
        <v>3050</v>
      </c>
      <c r="F374" s="16" t="s">
        <v>3051</v>
      </c>
      <c r="G374" s="16" t="s">
        <v>3052</v>
      </c>
      <c r="H374" s="16" t="s">
        <v>3053</v>
      </c>
      <c r="I374" s="16" t="s">
        <v>770</v>
      </c>
      <c r="J374" s="15" t="s">
        <v>3054</v>
      </c>
      <c r="K374" s="15" t="s">
        <v>3055</v>
      </c>
      <c r="L374" s="16" t="s">
        <v>3050</v>
      </c>
      <c r="M374" s="15" t="s">
        <v>3056</v>
      </c>
      <c r="N374" s="25">
        <v>1300</v>
      </c>
      <c r="O374" s="30">
        <v>45473</v>
      </c>
      <c r="P374" s="30">
        <v>45626</v>
      </c>
      <c r="Q374" s="15">
        <v>1</v>
      </c>
      <c r="R374" s="25">
        <v>684.58</v>
      </c>
      <c r="S374" s="25">
        <v>45.5</v>
      </c>
      <c r="T374" s="25">
        <f t="shared" si="21"/>
        <v>31148.39</v>
      </c>
      <c r="U374" s="25">
        <v>13.65</v>
      </c>
      <c r="V374" s="25">
        <f t="shared" si="22"/>
        <v>9344.517</v>
      </c>
      <c r="W374" s="25">
        <f t="shared" si="23"/>
        <v>21803.873</v>
      </c>
      <c r="X374" s="87" t="s">
        <v>312</v>
      </c>
      <c r="Y374" s="25">
        <v>499711.05</v>
      </c>
      <c r="Z374" s="53" t="s">
        <v>2730</v>
      </c>
      <c r="AA374" s="15">
        <v>40067086</v>
      </c>
      <c r="AB374" s="15"/>
    </row>
    <row r="375" s="3" customFormat="1" ht="45" spans="1:28">
      <c r="A375" s="65">
        <v>373</v>
      </c>
      <c r="B375" s="15" t="s">
        <v>2698</v>
      </c>
      <c r="C375" s="15" t="s">
        <v>54</v>
      </c>
      <c r="D375" s="15"/>
      <c r="E375" s="16" t="s">
        <v>3057</v>
      </c>
      <c r="F375" s="16" t="s">
        <v>3058</v>
      </c>
      <c r="G375" s="16" t="s">
        <v>3059</v>
      </c>
      <c r="H375" s="104" t="s">
        <v>130</v>
      </c>
      <c r="I375" s="16" t="s">
        <v>1129</v>
      </c>
      <c r="J375" s="15" t="s">
        <v>3060</v>
      </c>
      <c r="K375" s="15" t="s">
        <v>3061</v>
      </c>
      <c r="L375" s="16" t="s">
        <v>3057</v>
      </c>
      <c r="M375" s="15" t="s">
        <v>3062</v>
      </c>
      <c r="N375" s="25">
        <v>1300</v>
      </c>
      <c r="O375" s="30">
        <v>45473</v>
      </c>
      <c r="P375" s="30">
        <v>45626</v>
      </c>
      <c r="Q375" s="15">
        <v>1</v>
      </c>
      <c r="R375" s="25">
        <v>85</v>
      </c>
      <c r="S375" s="25">
        <v>45.5</v>
      </c>
      <c r="T375" s="25">
        <f t="shared" si="21"/>
        <v>3867.5</v>
      </c>
      <c r="U375" s="25">
        <v>13.65</v>
      </c>
      <c r="V375" s="25">
        <f t="shared" si="22"/>
        <v>1160.25</v>
      </c>
      <c r="W375" s="25">
        <f t="shared" si="23"/>
        <v>2707.25</v>
      </c>
      <c r="X375" s="87" t="s">
        <v>312</v>
      </c>
      <c r="Y375" s="25">
        <v>499711.05</v>
      </c>
      <c r="Z375" s="53" t="s">
        <v>2730</v>
      </c>
      <c r="AA375" s="15">
        <v>40067086</v>
      </c>
      <c r="AB375" s="15"/>
    </row>
    <row r="376" s="3" customFormat="1" ht="45" spans="1:28">
      <c r="A376" s="65">
        <v>374</v>
      </c>
      <c r="B376" s="15" t="s">
        <v>2698</v>
      </c>
      <c r="C376" s="15" t="s">
        <v>54</v>
      </c>
      <c r="D376" s="15"/>
      <c r="E376" s="16" t="s">
        <v>3063</v>
      </c>
      <c r="F376" s="16" t="s">
        <v>3064</v>
      </c>
      <c r="G376" s="16" t="s">
        <v>3065</v>
      </c>
      <c r="H376" s="69" t="s">
        <v>199</v>
      </c>
      <c r="I376" s="16" t="s">
        <v>3066</v>
      </c>
      <c r="J376" s="15" t="s">
        <v>3067</v>
      </c>
      <c r="K376" s="15" t="s">
        <v>3068</v>
      </c>
      <c r="L376" s="16" t="s">
        <v>3063</v>
      </c>
      <c r="M376" s="15" t="s">
        <v>3069</v>
      </c>
      <c r="N376" s="25">
        <v>1300</v>
      </c>
      <c r="O376" s="30">
        <v>45473</v>
      </c>
      <c r="P376" s="30">
        <v>45626</v>
      </c>
      <c r="Q376" s="15">
        <v>1</v>
      </c>
      <c r="R376" s="25">
        <v>323.62</v>
      </c>
      <c r="S376" s="25">
        <v>45.5</v>
      </c>
      <c r="T376" s="25">
        <f t="shared" si="21"/>
        <v>14724.71</v>
      </c>
      <c r="U376" s="25">
        <v>13.65</v>
      </c>
      <c r="V376" s="25">
        <f t="shared" si="22"/>
        <v>4417.413</v>
      </c>
      <c r="W376" s="25">
        <f t="shared" si="23"/>
        <v>10307.297</v>
      </c>
      <c r="X376" s="87" t="s">
        <v>312</v>
      </c>
      <c r="Y376" s="25">
        <v>499711.05</v>
      </c>
      <c r="Z376" s="53" t="s">
        <v>2730</v>
      </c>
      <c r="AA376" s="15">
        <v>40067086</v>
      </c>
      <c r="AB376" s="15"/>
    </row>
    <row r="377" s="3" customFormat="1" ht="45" spans="1:28">
      <c r="A377" s="65">
        <v>375</v>
      </c>
      <c r="B377" s="15" t="s">
        <v>2698</v>
      </c>
      <c r="C377" s="15" t="s">
        <v>54</v>
      </c>
      <c r="D377" s="15"/>
      <c r="E377" s="16" t="s">
        <v>3070</v>
      </c>
      <c r="F377" s="16" t="s">
        <v>3071</v>
      </c>
      <c r="G377" s="16" t="s">
        <v>3072</v>
      </c>
      <c r="H377" s="69" t="s">
        <v>130</v>
      </c>
      <c r="I377" s="16" t="s">
        <v>1468</v>
      </c>
      <c r="J377" s="15" t="s">
        <v>3073</v>
      </c>
      <c r="K377" s="15" t="s">
        <v>3074</v>
      </c>
      <c r="L377" s="16" t="s">
        <v>3070</v>
      </c>
      <c r="M377" s="15" t="s">
        <v>3075</v>
      </c>
      <c r="N377" s="25">
        <v>1300</v>
      </c>
      <c r="O377" s="30">
        <v>45473</v>
      </c>
      <c r="P377" s="30">
        <v>45626</v>
      </c>
      <c r="Q377" s="15">
        <v>1</v>
      </c>
      <c r="R377" s="25">
        <v>100</v>
      </c>
      <c r="S377" s="25">
        <v>45.5</v>
      </c>
      <c r="T377" s="25">
        <f t="shared" si="21"/>
        <v>4550</v>
      </c>
      <c r="U377" s="25">
        <v>13.65</v>
      </c>
      <c r="V377" s="25">
        <f t="shared" si="22"/>
        <v>1365</v>
      </c>
      <c r="W377" s="25">
        <f t="shared" si="23"/>
        <v>3185</v>
      </c>
      <c r="X377" s="87" t="s">
        <v>312</v>
      </c>
      <c r="Y377" s="25">
        <v>499711.05</v>
      </c>
      <c r="Z377" s="53" t="s">
        <v>2730</v>
      </c>
      <c r="AA377" s="15">
        <v>40067086</v>
      </c>
      <c r="AB377" s="15"/>
    </row>
    <row r="378" s="3" customFormat="1" ht="45" spans="1:28">
      <c r="A378" s="65">
        <v>376</v>
      </c>
      <c r="B378" s="15" t="s">
        <v>2698</v>
      </c>
      <c r="C378" s="15" t="s">
        <v>54</v>
      </c>
      <c r="D378" s="15"/>
      <c r="E378" s="16" t="s">
        <v>3076</v>
      </c>
      <c r="F378" s="16" t="s">
        <v>3077</v>
      </c>
      <c r="G378" s="16" t="s">
        <v>3078</v>
      </c>
      <c r="H378" s="16" t="s">
        <v>1218</v>
      </c>
      <c r="I378" s="16" t="s">
        <v>3079</v>
      </c>
      <c r="J378" s="15" t="s">
        <v>3080</v>
      </c>
      <c r="K378" s="15" t="s">
        <v>3081</v>
      </c>
      <c r="L378" s="16" t="s">
        <v>3076</v>
      </c>
      <c r="M378" s="15" t="s">
        <v>3082</v>
      </c>
      <c r="N378" s="25">
        <v>1300</v>
      </c>
      <c r="O378" s="30">
        <v>45473</v>
      </c>
      <c r="P378" s="30">
        <v>45626</v>
      </c>
      <c r="Q378" s="15">
        <v>1</v>
      </c>
      <c r="R378" s="25">
        <v>230</v>
      </c>
      <c r="S378" s="25">
        <v>45.5</v>
      </c>
      <c r="T378" s="25">
        <f t="shared" si="21"/>
        <v>10465</v>
      </c>
      <c r="U378" s="25">
        <v>13.65</v>
      </c>
      <c r="V378" s="25">
        <f t="shared" si="22"/>
        <v>3139.5</v>
      </c>
      <c r="W378" s="25">
        <f t="shared" si="23"/>
        <v>7325.5</v>
      </c>
      <c r="X378" s="87" t="s">
        <v>312</v>
      </c>
      <c r="Y378" s="25">
        <v>499711.05</v>
      </c>
      <c r="Z378" s="53" t="s">
        <v>2730</v>
      </c>
      <c r="AA378" s="15">
        <v>40067086</v>
      </c>
      <c r="AB378" s="15"/>
    </row>
    <row r="379" s="3" customFormat="1" ht="45" spans="1:28">
      <c r="A379" s="65">
        <v>377</v>
      </c>
      <c r="B379" s="15" t="s">
        <v>2698</v>
      </c>
      <c r="C379" s="15" t="s">
        <v>54</v>
      </c>
      <c r="D379" s="15"/>
      <c r="E379" s="16" t="s">
        <v>3083</v>
      </c>
      <c r="F379" s="16" t="s">
        <v>3084</v>
      </c>
      <c r="G379" s="16" t="s">
        <v>3085</v>
      </c>
      <c r="H379" s="16" t="s">
        <v>3019</v>
      </c>
      <c r="I379" s="16" t="s">
        <v>794</v>
      </c>
      <c r="J379" s="15" t="s">
        <v>3086</v>
      </c>
      <c r="K379" s="15" t="s">
        <v>3087</v>
      </c>
      <c r="L379" s="16" t="s">
        <v>3083</v>
      </c>
      <c r="M379" s="15" t="s">
        <v>3088</v>
      </c>
      <c r="N379" s="25">
        <v>1300</v>
      </c>
      <c r="O379" s="30">
        <v>45473</v>
      </c>
      <c r="P379" s="30">
        <v>45626</v>
      </c>
      <c r="Q379" s="15">
        <v>1</v>
      </c>
      <c r="R379" s="25">
        <v>489.8</v>
      </c>
      <c r="S379" s="25">
        <v>45.5</v>
      </c>
      <c r="T379" s="25">
        <f t="shared" si="21"/>
        <v>22285.9</v>
      </c>
      <c r="U379" s="25">
        <v>13.65</v>
      </c>
      <c r="V379" s="25">
        <f t="shared" si="22"/>
        <v>6685.77</v>
      </c>
      <c r="W379" s="25">
        <f t="shared" si="23"/>
        <v>15600.13</v>
      </c>
      <c r="X379" s="53" t="s">
        <v>3089</v>
      </c>
      <c r="Y379" s="25" t="s">
        <v>3090</v>
      </c>
      <c r="Z379" s="53" t="s">
        <v>3091</v>
      </c>
      <c r="AA379" s="15" t="s">
        <v>3092</v>
      </c>
      <c r="AB379" s="15"/>
    </row>
    <row r="380" s="3" customFormat="1" ht="45" spans="1:28">
      <c r="A380" s="65">
        <v>378</v>
      </c>
      <c r="B380" s="15" t="s">
        <v>2698</v>
      </c>
      <c r="C380" s="15" t="s">
        <v>54</v>
      </c>
      <c r="D380" s="15"/>
      <c r="E380" s="16" t="s">
        <v>3093</v>
      </c>
      <c r="F380" s="16" t="s">
        <v>3094</v>
      </c>
      <c r="G380" s="16" t="s">
        <v>3095</v>
      </c>
      <c r="H380" s="16" t="s">
        <v>69</v>
      </c>
      <c r="I380" s="16" t="s">
        <v>3096</v>
      </c>
      <c r="J380" s="15" t="s">
        <v>3097</v>
      </c>
      <c r="K380" s="15" t="s">
        <v>3098</v>
      </c>
      <c r="L380" s="16" t="s">
        <v>3093</v>
      </c>
      <c r="M380" s="15" t="s">
        <v>3099</v>
      </c>
      <c r="N380" s="25">
        <v>1300</v>
      </c>
      <c r="O380" s="30">
        <v>45473</v>
      </c>
      <c r="P380" s="30">
        <v>45626</v>
      </c>
      <c r="Q380" s="15">
        <v>1</v>
      </c>
      <c r="R380" s="25">
        <v>150</v>
      </c>
      <c r="S380" s="25">
        <v>45.5</v>
      </c>
      <c r="T380" s="25">
        <f t="shared" si="21"/>
        <v>6825</v>
      </c>
      <c r="U380" s="25">
        <v>13.65</v>
      </c>
      <c r="V380" s="25">
        <f t="shared" si="22"/>
        <v>2047.5</v>
      </c>
      <c r="W380" s="25">
        <f t="shared" si="23"/>
        <v>4777.5</v>
      </c>
      <c r="X380" s="87" t="s">
        <v>312</v>
      </c>
      <c r="Y380" s="25">
        <v>499711.05</v>
      </c>
      <c r="Z380" s="53" t="s">
        <v>2730</v>
      </c>
      <c r="AA380" s="15">
        <v>40067086</v>
      </c>
      <c r="AB380" s="15"/>
    </row>
    <row r="381" s="3" customFormat="1" ht="45" spans="1:28">
      <c r="A381" s="65">
        <v>379</v>
      </c>
      <c r="B381" s="15" t="s">
        <v>2698</v>
      </c>
      <c r="C381" s="15" t="s">
        <v>54</v>
      </c>
      <c r="D381" s="15"/>
      <c r="E381" s="16" t="s">
        <v>3100</v>
      </c>
      <c r="F381" s="16" t="s">
        <v>3101</v>
      </c>
      <c r="G381" s="16" t="s">
        <v>3102</v>
      </c>
      <c r="H381" s="16" t="s">
        <v>589</v>
      </c>
      <c r="I381" s="16" t="s">
        <v>3103</v>
      </c>
      <c r="J381" s="15" t="s">
        <v>3104</v>
      </c>
      <c r="K381" s="15" t="s">
        <v>3105</v>
      </c>
      <c r="L381" s="16" t="s">
        <v>3100</v>
      </c>
      <c r="M381" s="15" t="s">
        <v>3106</v>
      </c>
      <c r="N381" s="25">
        <v>1300</v>
      </c>
      <c r="O381" s="30">
        <v>45473</v>
      </c>
      <c r="P381" s="30">
        <v>45626</v>
      </c>
      <c r="Q381" s="15">
        <v>1</v>
      </c>
      <c r="R381" s="25">
        <v>282.4</v>
      </c>
      <c r="S381" s="25">
        <v>45.5</v>
      </c>
      <c r="T381" s="25">
        <f t="shared" si="21"/>
        <v>12849.2</v>
      </c>
      <c r="U381" s="25">
        <v>13.65</v>
      </c>
      <c r="V381" s="25">
        <f t="shared" si="22"/>
        <v>3854.76</v>
      </c>
      <c r="W381" s="25">
        <f t="shared" si="23"/>
        <v>8994.44</v>
      </c>
      <c r="X381" s="87" t="s">
        <v>312</v>
      </c>
      <c r="Y381" s="25">
        <v>499711.05</v>
      </c>
      <c r="Z381" s="53" t="s">
        <v>2730</v>
      </c>
      <c r="AA381" s="15">
        <v>40067086</v>
      </c>
      <c r="AB381" s="15"/>
    </row>
    <row r="382" s="3" customFormat="1" ht="45" spans="1:28">
      <c r="A382" s="65">
        <v>380</v>
      </c>
      <c r="B382" s="15" t="s">
        <v>2698</v>
      </c>
      <c r="C382" s="15" t="s">
        <v>54</v>
      </c>
      <c r="D382" s="15"/>
      <c r="E382" s="16" t="s">
        <v>3107</v>
      </c>
      <c r="F382" s="16" t="s">
        <v>3108</v>
      </c>
      <c r="G382" s="16" t="s">
        <v>3109</v>
      </c>
      <c r="H382" s="16" t="s">
        <v>1295</v>
      </c>
      <c r="I382" s="16" t="s">
        <v>990</v>
      </c>
      <c r="J382" s="15" t="s">
        <v>3110</v>
      </c>
      <c r="K382" s="15" t="s">
        <v>3111</v>
      </c>
      <c r="L382" s="16" t="s">
        <v>3107</v>
      </c>
      <c r="M382" s="15" t="s">
        <v>3112</v>
      </c>
      <c r="N382" s="25">
        <v>1300</v>
      </c>
      <c r="O382" s="30">
        <v>45473</v>
      </c>
      <c r="P382" s="30">
        <v>45626</v>
      </c>
      <c r="Q382" s="15">
        <v>1</v>
      </c>
      <c r="R382" s="25">
        <v>75</v>
      </c>
      <c r="S382" s="25">
        <v>45.5</v>
      </c>
      <c r="T382" s="25">
        <f t="shared" si="21"/>
        <v>3412.5</v>
      </c>
      <c r="U382" s="25">
        <v>13.65</v>
      </c>
      <c r="V382" s="25">
        <f t="shared" si="22"/>
        <v>1023.75</v>
      </c>
      <c r="W382" s="25">
        <f t="shared" si="23"/>
        <v>2388.75</v>
      </c>
      <c r="X382" s="87" t="s">
        <v>312</v>
      </c>
      <c r="Y382" s="25">
        <v>499711.05</v>
      </c>
      <c r="Z382" s="53" t="s">
        <v>2730</v>
      </c>
      <c r="AA382" s="15">
        <v>40067086</v>
      </c>
      <c r="AB382" s="15"/>
    </row>
    <row r="383" s="3" customFormat="1" ht="45" spans="1:28">
      <c r="A383" s="65">
        <v>381</v>
      </c>
      <c r="B383" s="15" t="s">
        <v>2698</v>
      </c>
      <c r="C383" s="15" t="s">
        <v>54</v>
      </c>
      <c r="D383" s="15"/>
      <c r="E383" s="16" t="s">
        <v>3113</v>
      </c>
      <c r="F383" s="16" t="s">
        <v>1951</v>
      </c>
      <c r="G383" s="16" t="s">
        <v>3114</v>
      </c>
      <c r="H383" s="16" t="s">
        <v>130</v>
      </c>
      <c r="I383" s="16" t="s">
        <v>3115</v>
      </c>
      <c r="J383" s="15" t="s">
        <v>3116</v>
      </c>
      <c r="K383" s="15" t="s">
        <v>3117</v>
      </c>
      <c r="L383" s="16" t="s">
        <v>3113</v>
      </c>
      <c r="M383" s="15" t="s">
        <v>3118</v>
      </c>
      <c r="N383" s="25">
        <v>1300</v>
      </c>
      <c r="O383" s="30">
        <v>45473</v>
      </c>
      <c r="P383" s="30">
        <v>45626</v>
      </c>
      <c r="Q383" s="15">
        <v>1</v>
      </c>
      <c r="R383" s="25">
        <v>700</v>
      </c>
      <c r="S383" s="25">
        <v>45.5</v>
      </c>
      <c r="T383" s="25">
        <f t="shared" si="21"/>
        <v>31850</v>
      </c>
      <c r="U383" s="25">
        <v>13.65</v>
      </c>
      <c r="V383" s="25">
        <f t="shared" si="22"/>
        <v>9555</v>
      </c>
      <c r="W383" s="25">
        <f t="shared" si="23"/>
        <v>22295</v>
      </c>
      <c r="X383" s="87" t="s">
        <v>312</v>
      </c>
      <c r="Y383" s="25">
        <v>499711.05</v>
      </c>
      <c r="Z383" s="53" t="s">
        <v>2730</v>
      </c>
      <c r="AA383" s="15">
        <v>40067086</v>
      </c>
      <c r="AB383" s="15"/>
    </row>
    <row r="384" s="3" customFormat="1" ht="56.25" spans="1:28">
      <c r="A384" s="65">
        <v>382</v>
      </c>
      <c r="B384" s="15" t="s">
        <v>2698</v>
      </c>
      <c r="C384" s="15" t="s">
        <v>54</v>
      </c>
      <c r="D384" s="15"/>
      <c r="E384" s="16" t="s">
        <v>3119</v>
      </c>
      <c r="F384" s="16" t="s">
        <v>3120</v>
      </c>
      <c r="G384" s="16" t="s">
        <v>3121</v>
      </c>
      <c r="H384" s="16" t="s">
        <v>316</v>
      </c>
      <c r="I384" s="16" t="s">
        <v>794</v>
      </c>
      <c r="J384" s="15" t="s">
        <v>3122</v>
      </c>
      <c r="K384" s="15" t="s">
        <v>3123</v>
      </c>
      <c r="L384" s="16" t="s">
        <v>3119</v>
      </c>
      <c r="M384" s="15" t="s">
        <v>3124</v>
      </c>
      <c r="N384" s="25">
        <v>1300</v>
      </c>
      <c r="O384" s="30">
        <v>45473</v>
      </c>
      <c r="P384" s="30">
        <v>45626</v>
      </c>
      <c r="Q384" s="15">
        <v>1</v>
      </c>
      <c r="R384" s="25">
        <v>220.79</v>
      </c>
      <c r="S384" s="25">
        <v>45.5</v>
      </c>
      <c r="T384" s="25">
        <f t="shared" si="21"/>
        <v>10045.945</v>
      </c>
      <c r="U384" s="25">
        <v>13.65</v>
      </c>
      <c r="V384" s="25">
        <f t="shared" si="22"/>
        <v>3013.7835</v>
      </c>
      <c r="W384" s="25">
        <f t="shared" si="23"/>
        <v>7032.1615</v>
      </c>
      <c r="X384" s="87" t="s">
        <v>312</v>
      </c>
      <c r="Y384" s="25">
        <v>499711.05</v>
      </c>
      <c r="Z384" s="53" t="s">
        <v>2730</v>
      </c>
      <c r="AA384" s="15">
        <v>40067086</v>
      </c>
      <c r="AB384" s="15"/>
    </row>
    <row r="385" s="3" customFormat="1" ht="45" spans="1:28">
      <c r="A385" s="65">
        <v>383</v>
      </c>
      <c r="B385" s="15" t="s">
        <v>2698</v>
      </c>
      <c r="C385" s="15" t="s">
        <v>54</v>
      </c>
      <c r="D385" s="15"/>
      <c r="E385" s="16" t="s">
        <v>3125</v>
      </c>
      <c r="F385" s="16" t="s">
        <v>2251</v>
      </c>
      <c r="G385" s="16" t="s">
        <v>3126</v>
      </c>
      <c r="H385" s="16" t="s">
        <v>138</v>
      </c>
      <c r="I385" s="16" t="s">
        <v>2253</v>
      </c>
      <c r="J385" s="15" t="s">
        <v>3127</v>
      </c>
      <c r="K385" s="15" t="s">
        <v>3128</v>
      </c>
      <c r="L385" s="16" t="s">
        <v>3125</v>
      </c>
      <c r="M385" s="15" t="s">
        <v>3129</v>
      </c>
      <c r="N385" s="25">
        <v>1300</v>
      </c>
      <c r="O385" s="30">
        <v>45473</v>
      </c>
      <c r="P385" s="30">
        <v>45626</v>
      </c>
      <c r="Q385" s="15">
        <v>1</v>
      </c>
      <c r="R385" s="25">
        <v>865.84</v>
      </c>
      <c r="S385" s="25">
        <v>45.5</v>
      </c>
      <c r="T385" s="25">
        <f t="shared" si="21"/>
        <v>39395.72</v>
      </c>
      <c r="U385" s="25">
        <v>13.65</v>
      </c>
      <c r="V385" s="25">
        <f t="shared" si="22"/>
        <v>11818.716</v>
      </c>
      <c r="W385" s="25">
        <f t="shared" si="23"/>
        <v>27577.004</v>
      </c>
      <c r="X385" s="87" t="s">
        <v>312</v>
      </c>
      <c r="Y385" s="25">
        <v>499711.05</v>
      </c>
      <c r="Z385" s="53" t="s">
        <v>2730</v>
      </c>
      <c r="AA385" s="15">
        <v>40067086</v>
      </c>
      <c r="AB385" s="15"/>
    </row>
    <row r="386" s="3" customFormat="1" ht="45" spans="1:28">
      <c r="A386" s="65">
        <v>384</v>
      </c>
      <c r="B386" s="15" t="s">
        <v>2698</v>
      </c>
      <c r="C386" s="15" t="s">
        <v>54</v>
      </c>
      <c r="D386" s="15"/>
      <c r="E386" s="16" t="s">
        <v>3130</v>
      </c>
      <c r="F386" s="16" t="s">
        <v>3131</v>
      </c>
      <c r="G386" s="16" t="s">
        <v>3132</v>
      </c>
      <c r="H386" s="16" t="s">
        <v>1640</v>
      </c>
      <c r="I386" s="71" t="s">
        <v>2275</v>
      </c>
      <c r="J386" s="15" t="s">
        <v>3133</v>
      </c>
      <c r="K386" s="15" t="s">
        <v>3134</v>
      </c>
      <c r="L386" s="16" t="s">
        <v>3130</v>
      </c>
      <c r="M386" s="15" t="s">
        <v>3135</v>
      </c>
      <c r="N386" s="25">
        <v>1300</v>
      </c>
      <c r="O386" s="30">
        <v>45473</v>
      </c>
      <c r="P386" s="30">
        <v>45626</v>
      </c>
      <c r="Q386" s="15">
        <v>1</v>
      </c>
      <c r="R386" s="25">
        <v>500</v>
      </c>
      <c r="S386" s="25">
        <v>45.5</v>
      </c>
      <c r="T386" s="25">
        <f t="shared" si="21"/>
        <v>22750</v>
      </c>
      <c r="U386" s="25">
        <v>13.65</v>
      </c>
      <c r="V386" s="25">
        <f t="shared" si="22"/>
        <v>6825</v>
      </c>
      <c r="W386" s="25">
        <f t="shared" si="23"/>
        <v>15925</v>
      </c>
      <c r="X386" s="87" t="s">
        <v>312</v>
      </c>
      <c r="Y386" s="25">
        <v>499711.05</v>
      </c>
      <c r="Z386" s="53" t="s">
        <v>2730</v>
      </c>
      <c r="AA386" s="15">
        <v>40067086</v>
      </c>
      <c r="AB386" s="15"/>
    </row>
    <row r="387" s="3" customFormat="1" ht="45" spans="1:28">
      <c r="A387" s="65">
        <v>385</v>
      </c>
      <c r="B387" s="15" t="s">
        <v>2698</v>
      </c>
      <c r="C387" s="15" t="s">
        <v>54</v>
      </c>
      <c r="D387" s="15"/>
      <c r="E387" s="16" t="s">
        <v>3136</v>
      </c>
      <c r="F387" s="16" t="s">
        <v>3137</v>
      </c>
      <c r="G387" s="16" t="s">
        <v>3138</v>
      </c>
      <c r="H387" s="16" t="s">
        <v>456</v>
      </c>
      <c r="I387" s="71" t="s">
        <v>418</v>
      </c>
      <c r="J387" s="15" t="s">
        <v>3139</v>
      </c>
      <c r="K387" s="15" t="s">
        <v>3140</v>
      </c>
      <c r="L387" s="16" t="s">
        <v>3136</v>
      </c>
      <c r="M387" s="15" t="s">
        <v>3141</v>
      </c>
      <c r="N387" s="25">
        <v>1300</v>
      </c>
      <c r="O387" s="30">
        <v>45473</v>
      </c>
      <c r="P387" s="30">
        <v>45626</v>
      </c>
      <c r="Q387" s="15">
        <v>1</v>
      </c>
      <c r="R387" s="25">
        <v>51.16</v>
      </c>
      <c r="S387" s="25">
        <v>45.5</v>
      </c>
      <c r="T387" s="25">
        <f t="shared" si="21"/>
        <v>2327.78</v>
      </c>
      <c r="U387" s="25">
        <v>13.65</v>
      </c>
      <c r="V387" s="25">
        <f t="shared" si="22"/>
        <v>698.334</v>
      </c>
      <c r="W387" s="25">
        <f t="shared" si="23"/>
        <v>1629.446</v>
      </c>
      <c r="X387" s="87" t="s">
        <v>312</v>
      </c>
      <c r="Y387" s="25">
        <v>499711.05</v>
      </c>
      <c r="Z387" s="53" t="s">
        <v>2730</v>
      </c>
      <c r="AA387" s="15">
        <v>40067086</v>
      </c>
      <c r="AB387" s="15"/>
    </row>
    <row r="388" s="3" customFormat="1" ht="101.25" spans="1:28">
      <c r="A388" s="65">
        <v>386</v>
      </c>
      <c r="B388" s="15" t="s">
        <v>2698</v>
      </c>
      <c r="C388" s="15" t="s">
        <v>54</v>
      </c>
      <c r="D388" s="15"/>
      <c r="E388" s="16" t="s">
        <v>3142</v>
      </c>
      <c r="F388" s="16" t="s">
        <v>3143</v>
      </c>
      <c r="G388" s="16" t="s">
        <v>3144</v>
      </c>
      <c r="H388" s="16" t="s">
        <v>3145</v>
      </c>
      <c r="I388" s="71" t="s">
        <v>3146</v>
      </c>
      <c r="J388" s="15" t="s">
        <v>3147</v>
      </c>
      <c r="K388" s="15" t="s">
        <v>3148</v>
      </c>
      <c r="L388" s="16" t="s">
        <v>3142</v>
      </c>
      <c r="M388" s="15" t="s">
        <v>3149</v>
      </c>
      <c r="N388" s="25">
        <v>1300</v>
      </c>
      <c r="O388" s="30">
        <v>45473</v>
      </c>
      <c r="P388" s="30">
        <v>45626</v>
      </c>
      <c r="Q388" s="15">
        <v>1</v>
      </c>
      <c r="R388" s="25">
        <v>260.3</v>
      </c>
      <c r="S388" s="25">
        <v>45.5</v>
      </c>
      <c r="T388" s="25">
        <f t="shared" si="21"/>
        <v>11843.65</v>
      </c>
      <c r="U388" s="25">
        <v>13.65</v>
      </c>
      <c r="V388" s="25">
        <f t="shared" si="22"/>
        <v>3553.095</v>
      </c>
      <c r="W388" s="25">
        <f t="shared" si="23"/>
        <v>8290.555</v>
      </c>
      <c r="X388" s="87" t="s">
        <v>312</v>
      </c>
      <c r="Y388" s="25">
        <v>499711.05</v>
      </c>
      <c r="Z388" s="53" t="s">
        <v>2730</v>
      </c>
      <c r="AA388" s="15">
        <v>40067086</v>
      </c>
      <c r="AB388" s="15"/>
    </row>
    <row r="389" s="3" customFormat="1" ht="45" spans="1:28">
      <c r="A389" s="65">
        <v>387</v>
      </c>
      <c r="B389" s="15" t="s">
        <v>2698</v>
      </c>
      <c r="C389" s="15" t="s">
        <v>54</v>
      </c>
      <c r="D389" s="15"/>
      <c r="E389" s="16" t="s">
        <v>3150</v>
      </c>
      <c r="F389" s="16" t="s">
        <v>3151</v>
      </c>
      <c r="G389" s="71" t="s">
        <v>3152</v>
      </c>
      <c r="H389" s="16" t="s">
        <v>123</v>
      </c>
      <c r="I389" s="16" t="s">
        <v>163</v>
      </c>
      <c r="J389" s="15" t="s">
        <v>3153</v>
      </c>
      <c r="K389" s="15" t="s">
        <v>3154</v>
      </c>
      <c r="L389" s="16" t="s">
        <v>3150</v>
      </c>
      <c r="M389" s="15" t="s">
        <v>3155</v>
      </c>
      <c r="N389" s="25">
        <v>1300</v>
      </c>
      <c r="O389" s="30">
        <v>45473</v>
      </c>
      <c r="P389" s="30">
        <v>45626</v>
      </c>
      <c r="Q389" s="15">
        <v>1</v>
      </c>
      <c r="R389" s="25">
        <v>155</v>
      </c>
      <c r="S389" s="25">
        <v>45.5</v>
      </c>
      <c r="T389" s="25">
        <f t="shared" si="21"/>
        <v>7052.5</v>
      </c>
      <c r="U389" s="25">
        <v>13.65</v>
      </c>
      <c r="V389" s="25">
        <f t="shared" si="22"/>
        <v>2115.75</v>
      </c>
      <c r="W389" s="25">
        <f t="shared" si="23"/>
        <v>4936.75</v>
      </c>
      <c r="X389" s="87" t="s">
        <v>312</v>
      </c>
      <c r="Y389" s="25">
        <v>499711.05</v>
      </c>
      <c r="Z389" s="53" t="s">
        <v>2730</v>
      </c>
      <c r="AA389" s="15">
        <v>40067086</v>
      </c>
      <c r="AB389" s="15"/>
    </row>
    <row r="390" s="3" customFormat="1" ht="45" spans="1:28">
      <c r="A390" s="65">
        <v>388</v>
      </c>
      <c r="B390" s="15" t="s">
        <v>2698</v>
      </c>
      <c r="C390" s="15" t="s">
        <v>54</v>
      </c>
      <c r="D390" s="15"/>
      <c r="E390" s="16" t="s">
        <v>3156</v>
      </c>
      <c r="F390" s="69" t="s">
        <v>3157</v>
      </c>
      <c r="G390" s="16" t="s">
        <v>3158</v>
      </c>
      <c r="H390" s="69" t="s">
        <v>3159</v>
      </c>
      <c r="I390" s="104" t="s">
        <v>484</v>
      </c>
      <c r="J390" s="15" t="s">
        <v>3160</v>
      </c>
      <c r="K390" s="15" t="s">
        <v>3161</v>
      </c>
      <c r="L390" s="16" t="s">
        <v>3156</v>
      </c>
      <c r="M390" s="15" t="s">
        <v>3162</v>
      </c>
      <c r="N390" s="25">
        <v>1300</v>
      </c>
      <c r="O390" s="30">
        <v>45473</v>
      </c>
      <c r="P390" s="30">
        <v>45626</v>
      </c>
      <c r="Q390" s="15">
        <v>1</v>
      </c>
      <c r="R390" s="25">
        <v>316.03</v>
      </c>
      <c r="S390" s="25">
        <v>45.5</v>
      </c>
      <c r="T390" s="25">
        <f t="shared" ref="T390:T415" si="24">S390*R390</f>
        <v>14379.365</v>
      </c>
      <c r="U390" s="25">
        <v>13.65</v>
      </c>
      <c r="V390" s="25">
        <f t="shared" ref="V390:V415" si="25">R390*U390</f>
        <v>4313.8095</v>
      </c>
      <c r="W390" s="25">
        <f t="shared" ref="W390:W415" si="26">T390-V390</f>
        <v>10065.5555</v>
      </c>
      <c r="X390" s="87" t="s">
        <v>312</v>
      </c>
      <c r="Y390" s="25">
        <v>499711.05</v>
      </c>
      <c r="Z390" s="53" t="s">
        <v>2730</v>
      </c>
      <c r="AA390" s="15">
        <v>40067086</v>
      </c>
      <c r="AB390" s="15"/>
    </row>
    <row r="391" s="3" customFormat="1" ht="45" spans="1:28">
      <c r="A391" s="65">
        <v>389</v>
      </c>
      <c r="B391" s="15" t="s">
        <v>2698</v>
      </c>
      <c r="C391" s="15" t="s">
        <v>54</v>
      </c>
      <c r="D391" s="15"/>
      <c r="E391" s="16" t="s">
        <v>3163</v>
      </c>
      <c r="F391" s="16" t="s">
        <v>3164</v>
      </c>
      <c r="G391" s="16" t="s">
        <v>3165</v>
      </c>
      <c r="H391" s="16" t="s">
        <v>3166</v>
      </c>
      <c r="I391" s="16" t="s">
        <v>3039</v>
      </c>
      <c r="J391" s="15" t="s">
        <v>3167</v>
      </c>
      <c r="K391" s="15" t="s">
        <v>3168</v>
      </c>
      <c r="L391" s="16" t="s">
        <v>3163</v>
      </c>
      <c r="M391" s="15" t="s">
        <v>3169</v>
      </c>
      <c r="N391" s="25">
        <v>1300</v>
      </c>
      <c r="O391" s="30">
        <v>45473</v>
      </c>
      <c r="P391" s="30">
        <v>45626</v>
      </c>
      <c r="Q391" s="15">
        <v>1</v>
      </c>
      <c r="R391" s="25">
        <v>167.5</v>
      </c>
      <c r="S391" s="25">
        <v>45.5</v>
      </c>
      <c r="T391" s="25">
        <f t="shared" si="24"/>
        <v>7621.25</v>
      </c>
      <c r="U391" s="25">
        <v>13.65</v>
      </c>
      <c r="V391" s="25">
        <f t="shared" si="25"/>
        <v>2286.375</v>
      </c>
      <c r="W391" s="25">
        <f t="shared" si="26"/>
        <v>5334.875</v>
      </c>
      <c r="X391" s="87" t="s">
        <v>312</v>
      </c>
      <c r="Y391" s="25">
        <v>499711.05</v>
      </c>
      <c r="Z391" s="53" t="s">
        <v>2730</v>
      </c>
      <c r="AA391" s="15">
        <v>40067086</v>
      </c>
      <c r="AB391" s="15"/>
    </row>
    <row r="392" s="3" customFormat="1" ht="45" spans="1:28">
      <c r="A392" s="65">
        <v>390</v>
      </c>
      <c r="B392" s="15" t="s">
        <v>2698</v>
      </c>
      <c r="C392" s="15" t="s">
        <v>54</v>
      </c>
      <c r="D392" s="15"/>
      <c r="E392" s="16" t="s">
        <v>3170</v>
      </c>
      <c r="F392" s="16" t="s">
        <v>3171</v>
      </c>
      <c r="G392" s="16" t="s">
        <v>3172</v>
      </c>
      <c r="H392" s="16" t="s">
        <v>3173</v>
      </c>
      <c r="I392" s="16" t="s">
        <v>3174</v>
      </c>
      <c r="J392" s="15" t="s">
        <v>3175</v>
      </c>
      <c r="K392" s="15" t="s">
        <v>3176</v>
      </c>
      <c r="L392" s="16" t="s">
        <v>3170</v>
      </c>
      <c r="M392" s="15" t="s">
        <v>3177</v>
      </c>
      <c r="N392" s="25">
        <v>1300</v>
      </c>
      <c r="O392" s="30">
        <v>45473</v>
      </c>
      <c r="P392" s="30">
        <v>45626</v>
      </c>
      <c r="Q392" s="15">
        <v>1</v>
      </c>
      <c r="R392" s="25">
        <v>100</v>
      </c>
      <c r="S392" s="25">
        <v>45.5</v>
      </c>
      <c r="T392" s="25">
        <f t="shared" si="24"/>
        <v>4550</v>
      </c>
      <c r="U392" s="25">
        <v>13.65</v>
      </c>
      <c r="V392" s="25">
        <f t="shared" si="25"/>
        <v>1365</v>
      </c>
      <c r="W392" s="25">
        <f t="shared" si="26"/>
        <v>3185</v>
      </c>
      <c r="X392" s="87" t="s">
        <v>312</v>
      </c>
      <c r="Y392" s="25">
        <v>499711.05</v>
      </c>
      <c r="Z392" s="53" t="s">
        <v>2730</v>
      </c>
      <c r="AA392" s="15">
        <v>40067086</v>
      </c>
      <c r="AB392" s="15"/>
    </row>
    <row r="393" s="3" customFormat="1" ht="45" spans="1:28">
      <c r="A393" s="65">
        <v>391</v>
      </c>
      <c r="B393" s="15" t="s">
        <v>2698</v>
      </c>
      <c r="C393" s="15" t="s">
        <v>54</v>
      </c>
      <c r="D393" s="15"/>
      <c r="E393" s="16" t="s">
        <v>3178</v>
      </c>
      <c r="F393" s="69" t="s">
        <v>3179</v>
      </c>
      <c r="G393" s="16" t="s">
        <v>3180</v>
      </c>
      <c r="H393" s="69" t="s">
        <v>100</v>
      </c>
      <c r="I393" s="16" t="s">
        <v>3181</v>
      </c>
      <c r="J393" s="15" t="s">
        <v>3182</v>
      </c>
      <c r="K393" s="15" t="s">
        <v>3183</v>
      </c>
      <c r="L393" s="16" t="s">
        <v>3178</v>
      </c>
      <c r="M393" s="15" t="s">
        <v>3184</v>
      </c>
      <c r="N393" s="25">
        <v>1300</v>
      </c>
      <c r="O393" s="30">
        <v>45473</v>
      </c>
      <c r="P393" s="30">
        <v>45626</v>
      </c>
      <c r="Q393" s="15">
        <v>1</v>
      </c>
      <c r="R393" s="25">
        <v>150</v>
      </c>
      <c r="S393" s="25">
        <v>45.5</v>
      </c>
      <c r="T393" s="25">
        <f t="shared" si="24"/>
        <v>6825</v>
      </c>
      <c r="U393" s="25">
        <v>13.65</v>
      </c>
      <c r="V393" s="25">
        <f t="shared" si="25"/>
        <v>2047.5</v>
      </c>
      <c r="W393" s="25">
        <f t="shared" si="26"/>
        <v>4777.5</v>
      </c>
      <c r="X393" s="87" t="s">
        <v>312</v>
      </c>
      <c r="Y393" s="25">
        <v>499711.05</v>
      </c>
      <c r="Z393" s="53" t="s">
        <v>2730</v>
      </c>
      <c r="AA393" s="15">
        <v>40067086</v>
      </c>
      <c r="AB393" s="15"/>
    </row>
    <row r="394" s="3" customFormat="1" ht="45" spans="1:28">
      <c r="A394" s="65">
        <v>392</v>
      </c>
      <c r="B394" s="15" t="s">
        <v>2698</v>
      </c>
      <c r="C394" s="15" t="s">
        <v>54</v>
      </c>
      <c r="D394" s="15"/>
      <c r="E394" s="16" t="s">
        <v>3185</v>
      </c>
      <c r="F394" s="69" t="s">
        <v>3186</v>
      </c>
      <c r="G394" s="16" t="s">
        <v>3187</v>
      </c>
      <c r="H394" s="69" t="s">
        <v>138</v>
      </c>
      <c r="I394" s="16" t="s">
        <v>3188</v>
      </c>
      <c r="J394" s="15" t="s">
        <v>3189</v>
      </c>
      <c r="K394" s="15" t="s">
        <v>3190</v>
      </c>
      <c r="L394" s="16" t="s">
        <v>3185</v>
      </c>
      <c r="M394" s="15" t="s">
        <v>3191</v>
      </c>
      <c r="N394" s="25">
        <v>1300</v>
      </c>
      <c r="O394" s="30">
        <v>45473</v>
      </c>
      <c r="P394" s="30">
        <v>45626</v>
      </c>
      <c r="Q394" s="15">
        <v>1</v>
      </c>
      <c r="R394" s="25">
        <v>200</v>
      </c>
      <c r="S394" s="25">
        <v>45.5</v>
      </c>
      <c r="T394" s="25">
        <f t="shared" si="24"/>
        <v>9100</v>
      </c>
      <c r="U394" s="25">
        <v>13.65</v>
      </c>
      <c r="V394" s="25">
        <f t="shared" si="25"/>
        <v>2730</v>
      </c>
      <c r="W394" s="25">
        <f t="shared" si="26"/>
        <v>6370</v>
      </c>
      <c r="X394" s="87" t="s">
        <v>312</v>
      </c>
      <c r="Y394" s="25">
        <v>499711.05</v>
      </c>
      <c r="Z394" s="53" t="s">
        <v>2730</v>
      </c>
      <c r="AA394" s="15">
        <v>40067086</v>
      </c>
      <c r="AB394" s="15"/>
    </row>
    <row r="395" s="3" customFormat="1" ht="45" spans="1:28">
      <c r="A395" s="65">
        <v>393</v>
      </c>
      <c r="B395" s="15" t="s">
        <v>2698</v>
      </c>
      <c r="C395" s="15" t="s">
        <v>54</v>
      </c>
      <c r="D395" s="15"/>
      <c r="E395" s="16" t="s">
        <v>3192</v>
      </c>
      <c r="F395" s="69" t="s">
        <v>3193</v>
      </c>
      <c r="G395" s="104" t="s">
        <v>3194</v>
      </c>
      <c r="H395" s="69" t="s">
        <v>525</v>
      </c>
      <c r="I395" s="16" t="s">
        <v>1288</v>
      </c>
      <c r="J395" s="15" t="s">
        <v>3195</v>
      </c>
      <c r="K395" s="15" t="s">
        <v>3196</v>
      </c>
      <c r="L395" s="16" t="s">
        <v>3192</v>
      </c>
      <c r="M395" s="15" t="s">
        <v>3197</v>
      </c>
      <c r="N395" s="25">
        <v>1300</v>
      </c>
      <c r="O395" s="30">
        <v>45473</v>
      </c>
      <c r="P395" s="30">
        <v>45626</v>
      </c>
      <c r="Q395" s="15">
        <v>1</v>
      </c>
      <c r="R395" s="25">
        <v>518</v>
      </c>
      <c r="S395" s="25">
        <v>45.5</v>
      </c>
      <c r="T395" s="25">
        <f t="shared" si="24"/>
        <v>23569</v>
      </c>
      <c r="U395" s="25">
        <v>13.65</v>
      </c>
      <c r="V395" s="25">
        <f t="shared" si="25"/>
        <v>7070.7</v>
      </c>
      <c r="W395" s="25">
        <f t="shared" si="26"/>
        <v>16498.3</v>
      </c>
      <c r="X395" s="87" t="s">
        <v>312</v>
      </c>
      <c r="Y395" s="25">
        <v>499711.05</v>
      </c>
      <c r="Z395" s="53" t="s">
        <v>2730</v>
      </c>
      <c r="AA395" s="15">
        <v>40067086</v>
      </c>
      <c r="AB395" s="15"/>
    </row>
    <row r="396" s="3" customFormat="1" ht="45" spans="1:28">
      <c r="A396" s="65">
        <v>394</v>
      </c>
      <c r="B396" s="15" t="s">
        <v>2698</v>
      </c>
      <c r="C396" s="15" t="s">
        <v>54</v>
      </c>
      <c r="D396" s="15"/>
      <c r="E396" s="16" t="s">
        <v>3198</v>
      </c>
      <c r="F396" s="69" t="s">
        <v>3199</v>
      </c>
      <c r="G396" s="16" t="s">
        <v>3200</v>
      </c>
      <c r="H396" s="69" t="s">
        <v>146</v>
      </c>
      <c r="I396" s="16" t="s">
        <v>1174</v>
      </c>
      <c r="J396" s="15" t="s">
        <v>3201</v>
      </c>
      <c r="K396" s="15" t="s">
        <v>3202</v>
      </c>
      <c r="L396" s="16" t="s">
        <v>3198</v>
      </c>
      <c r="M396" s="15" t="s">
        <v>3203</v>
      </c>
      <c r="N396" s="25">
        <v>1300</v>
      </c>
      <c r="O396" s="30">
        <v>45473</v>
      </c>
      <c r="P396" s="30">
        <v>45626</v>
      </c>
      <c r="Q396" s="15">
        <v>1</v>
      </c>
      <c r="R396" s="25">
        <v>150</v>
      </c>
      <c r="S396" s="25">
        <v>45.5</v>
      </c>
      <c r="T396" s="25">
        <f t="shared" si="24"/>
        <v>6825</v>
      </c>
      <c r="U396" s="25">
        <v>13.65</v>
      </c>
      <c r="V396" s="25">
        <f t="shared" si="25"/>
        <v>2047.5</v>
      </c>
      <c r="W396" s="25">
        <f t="shared" si="26"/>
        <v>4777.5</v>
      </c>
      <c r="X396" s="87" t="s">
        <v>312</v>
      </c>
      <c r="Y396" s="25">
        <v>499711.05</v>
      </c>
      <c r="Z396" s="53" t="s">
        <v>2730</v>
      </c>
      <c r="AA396" s="15">
        <v>40067086</v>
      </c>
      <c r="AB396" s="15"/>
    </row>
    <row r="397" s="3" customFormat="1" ht="45" spans="1:28">
      <c r="A397" s="65">
        <v>395</v>
      </c>
      <c r="B397" s="15" t="s">
        <v>2698</v>
      </c>
      <c r="C397" s="15" t="s">
        <v>54</v>
      </c>
      <c r="D397" s="15"/>
      <c r="E397" s="16" t="s">
        <v>3204</v>
      </c>
      <c r="F397" s="69" t="s">
        <v>3205</v>
      </c>
      <c r="G397" s="16" t="s">
        <v>3206</v>
      </c>
      <c r="H397" s="69" t="s">
        <v>69</v>
      </c>
      <c r="I397" s="16" t="s">
        <v>3207</v>
      </c>
      <c r="J397" s="15" t="s">
        <v>3208</v>
      </c>
      <c r="K397" s="15" t="s">
        <v>3209</v>
      </c>
      <c r="L397" s="16" t="s">
        <v>3204</v>
      </c>
      <c r="M397" s="15" t="s">
        <v>3210</v>
      </c>
      <c r="N397" s="25">
        <v>1300</v>
      </c>
      <c r="O397" s="30">
        <v>45473</v>
      </c>
      <c r="P397" s="30">
        <v>45626</v>
      </c>
      <c r="Q397" s="15">
        <v>1</v>
      </c>
      <c r="R397" s="25">
        <v>300</v>
      </c>
      <c r="S397" s="25">
        <v>45.5</v>
      </c>
      <c r="T397" s="25">
        <f t="shared" si="24"/>
        <v>13650</v>
      </c>
      <c r="U397" s="25">
        <v>13.65</v>
      </c>
      <c r="V397" s="25">
        <f t="shared" si="25"/>
        <v>4095</v>
      </c>
      <c r="W397" s="25">
        <f t="shared" si="26"/>
        <v>9555</v>
      </c>
      <c r="X397" s="87" t="s">
        <v>312</v>
      </c>
      <c r="Y397" s="25">
        <v>499711.05</v>
      </c>
      <c r="Z397" s="53" t="s">
        <v>2730</v>
      </c>
      <c r="AA397" s="15">
        <v>40067086</v>
      </c>
      <c r="AB397" s="15"/>
    </row>
    <row r="398" s="3" customFormat="1" ht="45" spans="1:28">
      <c r="A398" s="65">
        <v>396</v>
      </c>
      <c r="B398" s="15" t="s">
        <v>2698</v>
      </c>
      <c r="C398" s="15" t="s">
        <v>54</v>
      </c>
      <c r="D398" s="15"/>
      <c r="E398" s="16" t="s">
        <v>3211</v>
      </c>
      <c r="F398" s="16" t="s">
        <v>3212</v>
      </c>
      <c r="G398" s="16" t="s">
        <v>3213</v>
      </c>
      <c r="H398" s="16" t="s">
        <v>100</v>
      </c>
      <c r="I398" s="16" t="s">
        <v>247</v>
      </c>
      <c r="J398" s="15" t="s">
        <v>3214</v>
      </c>
      <c r="K398" s="15" t="s">
        <v>3215</v>
      </c>
      <c r="L398" s="16" t="s">
        <v>3211</v>
      </c>
      <c r="M398" s="15" t="s">
        <v>3216</v>
      </c>
      <c r="N398" s="25">
        <v>1300</v>
      </c>
      <c r="O398" s="30">
        <v>45473</v>
      </c>
      <c r="P398" s="30">
        <v>45626</v>
      </c>
      <c r="Q398" s="15">
        <v>1</v>
      </c>
      <c r="R398" s="25">
        <v>500</v>
      </c>
      <c r="S398" s="25">
        <v>45.5</v>
      </c>
      <c r="T398" s="25">
        <f t="shared" si="24"/>
        <v>22750</v>
      </c>
      <c r="U398" s="25">
        <v>13.65</v>
      </c>
      <c r="V398" s="25">
        <f t="shared" si="25"/>
        <v>6825</v>
      </c>
      <c r="W398" s="25">
        <f t="shared" si="26"/>
        <v>15925</v>
      </c>
      <c r="X398" s="87" t="s">
        <v>312</v>
      </c>
      <c r="Y398" s="25">
        <v>499711.05</v>
      </c>
      <c r="Z398" s="53" t="s">
        <v>2730</v>
      </c>
      <c r="AA398" s="15">
        <v>40067086</v>
      </c>
      <c r="AB398" s="15"/>
    </row>
    <row r="399" s="3" customFormat="1" ht="45" spans="1:28">
      <c r="A399" s="65">
        <v>397</v>
      </c>
      <c r="B399" s="15" t="s">
        <v>2698</v>
      </c>
      <c r="C399" s="15" t="s">
        <v>54</v>
      </c>
      <c r="D399" s="15"/>
      <c r="E399" s="16" t="s">
        <v>3217</v>
      </c>
      <c r="F399" s="16" t="s">
        <v>3218</v>
      </c>
      <c r="G399" s="16" t="s">
        <v>3219</v>
      </c>
      <c r="H399" s="16" t="s">
        <v>290</v>
      </c>
      <c r="I399" s="16" t="s">
        <v>1468</v>
      </c>
      <c r="J399" s="15" t="s">
        <v>3220</v>
      </c>
      <c r="K399" s="15" t="s">
        <v>3221</v>
      </c>
      <c r="L399" s="16" t="s">
        <v>3217</v>
      </c>
      <c r="M399" s="15" t="s">
        <v>3222</v>
      </c>
      <c r="N399" s="25">
        <v>1300</v>
      </c>
      <c r="O399" s="30">
        <v>45473</v>
      </c>
      <c r="P399" s="30">
        <v>45626</v>
      </c>
      <c r="Q399" s="15">
        <v>1</v>
      </c>
      <c r="R399" s="25">
        <v>610</v>
      </c>
      <c r="S399" s="25">
        <v>45.5</v>
      </c>
      <c r="T399" s="25">
        <f t="shared" si="24"/>
        <v>27755</v>
      </c>
      <c r="U399" s="25">
        <v>13.65</v>
      </c>
      <c r="V399" s="25">
        <f t="shared" si="25"/>
        <v>8326.5</v>
      </c>
      <c r="W399" s="25">
        <f t="shared" si="26"/>
        <v>19428.5</v>
      </c>
      <c r="X399" s="87" t="s">
        <v>312</v>
      </c>
      <c r="Y399" s="25">
        <v>499711.05</v>
      </c>
      <c r="Z399" s="53" t="s">
        <v>2730</v>
      </c>
      <c r="AA399" s="15">
        <v>40067086</v>
      </c>
      <c r="AB399" s="15"/>
    </row>
    <row r="400" s="3" customFormat="1" ht="45" spans="1:28">
      <c r="A400" s="65">
        <v>398</v>
      </c>
      <c r="B400" s="15" t="s">
        <v>2698</v>
      </c>
      <c r="C400" s="15" t="s">
        <v>54</v>
      </c>
      <c r="D400" s="15"/>
      <c r="E400" s="16" t="s">
        <v>3223</v>
      </c>
      <c r="F400" s="16" t="s">
        <v>3224</v>
      </c>
      <c r="G400" s="16" t="s">
        <v>3225</v>
      </c>
      <c r="H400" s="16" t="s">
        <v>154</v>
      </c>
      <c r="I400" s="16" t="s">
        <v>1867</v>
      </c>
      <c r="J400" s="15" t="s">
        <v>3226</v>
      </c>
      <c r="K400" s="15" t="s">
        <v>3227</v>
      </c>
      <c r="L400" s="16" t="s">
        <v>3223</v>
      </c>
      <c r="M400" s="15" t="s">
        <v>3228</v>
      </c>
      <c r="N400" s="25">
        <v>1300</v>
      </c>
      <c r="O400" s="30">
        <v>45473</v>
      </c>
      <c r="P400" s="30">
        <v>45626</v>
      </c>
      <c r="Q400" s="15">
        <v>1</v>
      </c>
      <c r="R400" s="25">
        <v>110</v>
      </c>
      <c r="S400" s="25">
        <v>45.5</v>
      </c>
      <c r="T400" s="25">
        <f t="shared" si="24"/>
        <v>5005</v>
      </c>
      <c r="U400" s="25">
        <v>13.65</v>
      </c>
      <c r="V400" s="25">
        <f t="shared" si="25"/>
        <v>1501.5</v>
      </c>
      <c r="W400" s="25">
        <f t="shared" si="26"/>
        <v>3503.5</v>
      </c>
      <c r="X400" s="87" t="s">
        <v>312</v>
      </c>
      <c r="Y400" s="25">
        <v>499711.05</v>
      </c>
      <c r="Z400" s="53" t="s">
        <v>2730</v>
      </c>
      <c r="AA400" s="15">
        <v>40067086</v>
      </c>
      <c r="AB400" s="15"/>
    </row>
    <row r="401" s="3" customFormat="1" ht="45" spans="1:28">
      <c r="A401" s="65">
        <v>399</v>
      </c>
      <c r="B401" s="15" t="s">
        <v>2698</v>
      </c>
      <c r="C401" s="15" t="s">
        <v>54</v>
      </c>
      <c r="D401" s="15"/>
      <c r="E401" s="16" t="s">
        <v>3229</v>
      </c>
      <c r="F401" s="16" t="s">
        <v>3230</v>
      </c>
      <c r="G401" s="16" t="s">
        <v>3231</v>
      </c>
      <c r="H401" s="16" t="s">
        <v>1776</v>
      </c>
      <c r="I401" s="16" t="s">
        <v>3232</v>
      </c>
      <c r="J401" s="15" t="s">
        <v>3233</v>
      </c>
      <c r="K401" s="15" t="s">
        <v>3234</v>
      </c>
      <c r="L401" s="16" t="s">
        <v>3229</v>
      </c>
      <c r="M401" s="15" t="s">
        <v>3235</v>
      </c>
      <c r="N401" s="25">
        <v>1300</v>
      </c>
      <c r="O401" s="30">
        <v>45473</v>
      </c>
      <c r="P401" s="30">
        <v>45626</v>
      </c>
      <c r="Q401" s="15">
        <v>1</v>
      </c>
      <c r="R401" s="25">
        <v>50</v>
      </c>
      <c r="S401" s="25">
        <v>45.5</v>
      </c>
      <c r="T401" s="25">
        <f t="shared" si="24"/>
        <v>2275</v>
      </c>
      <c r="U401" s="25">
        <v>13.65</v>
      </c>
      <c r="V401" s="25">
        <f t="shared" si="25"/>
        <v>682.5</v>
      </c>
      <c r="W401" s="25">
        <f t="shared" si="26"/>
        <v>1592.5</v>
      </c>
      <c r="X401" s="87" t="s">
        <v>312</v>
      </c>
      <c r="Y401" s="25">
        <v>499711.05</v>
      </c>
      <c r="Z401" s="53" t="s">
        <v>2730</v>
      </c>
      <c r="AA401" s="15">
        <v>40067086</v>
      </c>
      <c r="AB401" s="15"/>
    </row>
    <row r="402" s="3" customFormat="1" ht="45" spans="1:28">
      <c r="A402" s="65">
        <v>400</v>
      </c>
      <c r="B402" s="15" t="s">
        <v>2698</v>
      </c>
      <c r="C402" s="15" t="s">
        <v>54</v>
      </c>
      <c r="D402" s="15"/>
      <c r="E402" s="16" t="s">
        <v>3236</v>
      </c>
      <c r="F402" s="16" t="s">
        <v>3237</v>
      </c>
      <c r="G402" s="16" t="s">
        <v>3213</v>
      </c>
      <c r="H402" s="16" t="s">
        <v>3238</v>
      </c>
      <c r="I402" s="16" t="s">
        <v>3239</v>
      </c>
      <c r="J402" s="15" t="s">
        <v>3240</v>
      </c>
      <c r="K402" s="15" t="s">
        <v>3241</v>
      </c>
      <c r="L402" s="16" t="s">
        <v>3236</v>
      </c>
      <c r="M402" s="15" t="s">
        <v>3242</v>
      </c>
      <c r="N402" s="25">
        <v>1300</v>
      </c>
      <c r="O402" s="30">
        <v>45473</v>
      </c>
      <c r="P402" s="30">
        <v>45626</v>
      </c>
      <c r="Q402" s="15">
        <v>1</v>
      </c>
      <c r="R402" s="25">
        <v>130</v>
      </c>
      <c r="S402" s="25">
        <v>45.5</v>
      </c>
      <c r="T402" s="25">
        <f t="shared" si="24"/>
        <v>5915</v>
      </c>
      <c r="U402" s="25">
        <v>13.65</v>
      </c>
      <c r="V402" s="25">
        <f t="shared" si="25"/>
        <v>1774.5</v>
      </c>
      <c r="W402" s="25">
        <f t="shared" si="26"/>
        <v>4140.5</v>
      </c>
      <c r="X402" s="87" t="s">
        <v>312</v>
      </c>
      <c r="Y402" s="25">
        <v>499711.05</v>
      </c>
      <c r="Z402" s="53" t="s">
        <v>2730</v>
      </c>
      <c r="AA402" s="15">
        <v>40067086</v>
      </c>
      <c r="AB402" s="15"/>
    </row>
    <row r="403" s="3" customFormat="1" ht="90" spans="1:28">
      <c r="A403" s="65">
        <v>401</v>
      </c>
      <c r="B403" s="15" t="s">
        <v>2698</v>
      </c>
      <c r="C403" s="15" t="s">
        <v>54</v>
      </c>
      <c r="D403" s="15"/>
      <c r="E403" s="16" t="s">
        <v>3243</v>
      </c>
      <c r="F403" s="16" t="s">
        <v>3244</v>
      </c>
      <c r="G403" s="16" t="s">
        <v>3245</v>
      </c>
      <c r="H403" s="16" t="s">
        <v>316</v>
      </c>
      <c r="I403" s="16" t="s">
        <v>3246</v>
      </c>
      <c r="J403" s="15" t="s">
        <v>3247</v>
      </c>
      <c r="K403" s="15" t="s">
        <v>3248</v>
      </c>
      <c r="L403" s="16" t="s">
        <v>3243</v>
      </c>
      <c r="M403" s="15" t="s">
        <v>3249</v>
      </c>
      <c r="N403" s="25">
        <v>1300</v>
      </c>
      <c r="O403" s="30">
        <v>45473</v>
      </c>
      <c r="P403" s="30">
        <v>45626</v>
      </c>
      <c r="Q403" s="15">
        <v>1</v>
      </c>
      <c r="R403" s="25">
        <v>430.44</v>
      </c>
      <c r="S403" s="25">
        <v>45.5</v>
      </c>
      <c r="T403" s="25">
        <f t="shared" si="24"/>
        <v>19585.02</v>
      </c>
      <c r="U403" s="25">
        <v>13.65</v>
      </c>
      <c r="V403" s="25">
        <f t="shared" si="25"/>
        <v>5875.506</v>
      </c>
      <c r="W403" s="25">
        <f t="shared" si="26"/>
        <v>13709.514</v>
      </c>
      <c r="X403" s="87" t="s">
        <v>312</v>
      </c>
      <c r="Y403" s="25">
        <v>499711.05</v>
      </c>
      <c r="Z403" s="53" t="s">
        <v>2730</v>
      </c>
      <c r="AA403" s="15">
        <v>40067086</v>
      </c>
      <c r="AB403" s="15"/>
    </row>
    <row r="404" s="3" customFormat="1" ht="45" spans="1:28">
      <c r="A404" s="65">
        <v>402</v>
      </c>
      <c r="B404" s="15" t="s">
        <v>2698</v>
      </c>
      <c r="C404" s="15" t="s">
        <v>54</v>
      </c>
      <c r="D404" s="15"/>
      <c r="E404" s="16" t="s">
        <v>3250</v>
      </c>
      <c r="F404" s="16" t="s">
        <v>3251</v>
      </c>
      <c r="G404" s="16" t="s">
        <v>3252</v>
      </c>
      <c r="H404" s="16" t="s">
        <v>675</v>
      </c>
      <c r="I404" s="16" t="s">
        <v>3253</v>
      </c>
      <c r="J404" s="15" t="s">
        <v>3254</v>
      </c>
      <c r="K404" s="15" t="s">
        <v>3255</v>
      </c>
      <c r="L404" s="16" t="s">
        <v>3250</v>
      </c>
      <c r="M404" s="15" t="s">
        <v>3256</v>
      </c>
      <c r="N404" s="25">
        <v>1300</v>
      </c>
      <c r="O404" s="30">
        <v>45473</v>
      </c>
      <c r="P404" s="30">
        <v>45626</v>
      </c>
      <c r="Q404" s="15">
        <v>1</v>
      </c>
      <c r="R404" s="25">
        <v>200</v>
      </c>
      <c r="S404" s="25">
        <v>45.5</v>
      </c>
      <c r="T404" s="25">
        <f t="shared" si="24"/>
        <v>9100</v>
      </c>
      <c r="U404" s="25">
        <v>13.65</v>
      </c>
      <c r="V404" s="25">
        <f t="shared" si="25"/>
        <v>2730</v>
      </c>
      <c r="W404" s="25">
        <f t="shared" si="26"/>
        <v>6370</v>
      </c>
      <c r="X404" s="87" t="s">
        <v>312</v>
      </c>
      <c r="Y404" s="25">
        <v>499711.05</v>
      </c>
      <c r="Z404" s="53" t="s">
        <v>2730</v>
      </c>
      <c r="AA404" s="15">
        <v>40067086</v>
      </c>
      <c r="AB404" s="15"/>
    </row>
    <row r="405" s="3" customFormat="1" ht="45" spans="1:28">
      <c r="A405" s="65">
        <v>403</v>
      </c>
      <c r="B405" s="15" t="s">
        <v>2698</v>
      </c>
      <c r="C405" s="15" t="s">
        <v>54</v>
      </c>
      <c r="D405" s="15"/>
      <c r="E405" s="16" t="s">
        <v>3257</v>
      </c>
      <c r="F405" s="16" t="s">
        <v>3258</v>
      </c>
      <c r="G405" s="16" t="s">
        <v>3259</v>
      </c>
      <c r="H405" s="16" t="s">
        <v>199</v>
      </c>
      <c r="I405" s="16" t="s">
        <v>1043</v>
      </c>
      <c r="J405" s="15" t="s">
        <v>3260</v>
      </c>
      <c r="K405" s="15" t="s">
        <v>3261</v>
      </c>
      <c r="L405" s="16" t="s">
        <v>3257</v>
      </c>
      <c r="M405" s="15" t="s">
        <v>3262</v>
      </c>
      <c r="N405" s="25">
        <v>1300</v>
      </c>
      <c r="O405" s="30">
        <v>45473</v>
      </c>
      <c r="P405" s="30">
        <v>45626</v>
      </c>
      <c r="Q405" s="15">
        <v>1</v>
      </c>
      <c r="R405" s="25">
        <v>150</v>
      </c>
      <c r="S405" s="25">
        <v>45.5</v>
      </c>
      <c r="T405" s="25">
        <f t="shared" si="24"/>
        <v>6825</v>
      </c>
      <c r="U405" s="25">
        <v>13.65</v>
      </c>
      <c r="V405" s="25">
        <f t="shared" si="25"/>
        <v>2047.5</v>
      </c>
      <c r="W405" s="25">
        <f t="shared" si="26"/>
        <v>4777.5</v>
      </c>
      <c r="X405" s="87" t="s">
        <v>312</v>
      </c>
      <c r="Y405" s="25">
        <v>499711.05</v>
      </c>
      <c r="Z405" s="53" t="s">
        <v>2730</v>
      </c>
      <c r="AA405" s="15">
        <v>40067086</v>
      </c>
      <c r="AB405" s="15"/>
    </row>
    <row r="406" s="3" customFormat="1" ht="45" spans="1:28">
      <c r="A406" s="65">
        <v>404</v>
      </c>
      <c r="B406" s="15" t="s">
        <v>2698</v>
      </c>
      <c r="C406" s="15" t="s">
        <v>54</v>
      </c>
      <c r="D406" s="15"/>
      <c r="E406" s="16" t="s">
        <v>3263</v>
      </c>
      <c r="F406" s="16" t="s">
        <v>3264</v>
      </c>
      <c r="G406" s="16" t="s">
        <v>3265</v>
      </c>
      <c r="H406" s="16" t="s">
        <v>1640</v>
      </c>
      <c r="I406" s="16" t="s">
        <v>3266</v>
      </c>
      <c r="J406" s="15" t="s">
        <v>3267</v>
      </c>
      <c r="K406" s="15" t="s">
        <v>3268</v>
      </c>
      <c r="L406" s="16" t="s">
        <v>3263</v>
      </c>
      <c r="M406" s="15" t="s">
        <v>3269</v>
      </c>
      <c r="N406" s="25">
        <v>1300</v>
      </c>
      <c r="O406" s="30">
        <v>45473</v>
      </c>
      <c r="P406" s="30">
        <v>45626</v>
      </c>
      <c r="Q406" s="15">
        <v>1</v>
      </c>
      <c r="R406" s="25">
        <v>400</v>
      </c>
      <c r="S406" s="25">
        <v>45.5</v>
      </c>
      <c r="T406" s="25">
        <f t="shared" si="24"/>
        <v>18200</v>
      </c>
      <c r="U406" s="25">
        <v>13.65</v>
      </c>
      <c r="V406" s="25">
        <f t="shared" si="25"/>
        <v>5460</v>
      </c>
      <c r="W406" s="25">
        <f t="shared" si="26"/>
        <v>12740</v>
      </c>
      <c r="X406" s="87" t="s">
        <v>312</v>
      </c>
      <c r="Y406" s="25">
        <v>499711.05</v>
      </c>
      <c r="Z406" s="53" t="s">
        <v>2730</v>
      </c>
      <c r="AA406" s="15">
        <v>40067086</v>
      </c>
      <c r="AB406" s="15"/>
    </row>
    <row r="407" s="3" customFormat="1" ht="45" spans="1:28">
      <c r="A407" s="65">
        <v>405</v>
      </c>
      <c r="B407" s="15" t="s">
        <v>2698</v>
      </c>
      <c r="C407" s="15" t="s">
        <v>54</v>
      </c>
      <c r="D407" s="15"/>
      <c r="E407" s="16" t="s">
        <v>3270</v>
      </c>
      <c r="F407" s="16" t="s">
        <v>3271</v>
      </c>
      <c r="G407" s="16" t="s">
        <v>3272</v>
      </c>
      <c r="H407" s="16" t="s">
        <v>100</v>
      </c>
      <c r="I407" s="16" t="s">
        <v>3273</v>
      </c>
      <c r="J407" s="15" t="s">
        <v>3274</v>
      </c>
      <c r="K407" s="15" t="s">
        <v>3275</v>
      </c>
      <c r="L407" s="16" t="s">
        <v>3270</v>
      </c>
      <c r="M407" s="15" t="s">
        <v>3276</v>
      </c>
      <c r="N407" s="25">
        <v>1300</v>
      </c>
      <c r="O407" s="30">
        <v>45473</v>
      </c>
      <c r="P407" s="30">
        <v>45626</v>
      </c>
      <c r="Q407" s="15">
        <v>1</v>
      </c>
      <c r="R407" s="25">
        <v>200</v>
      </c>
      <c r="S407" s="25">
        <v>45.5</v>
      </c>
      <c r="T407" s="25">
        <f t="shared" si="24"/>
        <v>9100</v>
      </c>
      <c r="U407" s="25">
        <v>13.65</v>
      </c>
      <c r="V407" s="25">
        <f t="shared" si="25"/>
        <v>2730</v>
      </c>
      <c r="W407" s="25">
        <f t="shared" si="26"/>
        <v>6370</v>
      </c>
      <c r="X407" s="87" t="s">
        <v>312</v>
      </c>
      <c r="Y407" s="25">
        <v>499711.05</v>
      </c>
      <c r="Z407" s="53" t="s">
        <v>2730</v>
      </c>
      <c r="AA407" s="15">
        <v>40067086</v>
      </c>
      <c r="AB407" s="15"/>
    </row>
    <row r="408" s="3" customFormat="1" ht="45" spans="1:28">
      <c r="A408" s="65">
        <v>406</v>
      </c>
      <c r="B408" s="15" t="s">
        <v>2698</v>
      </c>
      <c r="C408" s="15" t="s">
        <v>54</v>
      </c>
      <c r="D408" s="15"/>
      <c r="E408" s="16" t="s">
        <v>3277</v>
      </c>
      <c r="F408" s="16" t="s">
        <v>3278</v>
      </c>
      <c r="G408" s="16" t="s">
        <v>3279</v>
      </c>
      <c r="H408" s="16" t="s">
        <v>299</v>
      </c>
      <c r="I408" s="16" t="s">
        <v>1288</v>
      </c>
      <c r="J408" s="15" t="s">
        <v>3280</v>
      </c>
      <c r="K408" s="15" t="s">
        <v>3281</v>
      </c>
      <c r="L408" s="16" t="s">
        <v>3277</v>
      </c>
      <c r="M408" s="15" t="s">
        <v>3282</v>
      </c>
      <c r="N408" s="25">
        <v>1300</v>
      </c>
      <c r="O408" s="30">
        <v>45473</v>
      </c>
      <c r="P408" s="30">
        <v>45626</v>
      </c>
      <c r="Q408" s="15">
        <v>1</v>
      </c>
      <c r="R408" s="25">
        <v>230</v>
      </c>
      <c r="S408" s="25">
        <v>45.5</v>
      </c>
      <c r="T408" s="25">
        <f t="shared" si="24"/>
        <v>10465</v>
      </c>
      <c r="U408" s="25">
        <v>13.65</v>
      </c>
      <c r="V408" s="25">
        <f t="shared" si="25"/>
        <v>3139.5</v>
      </c>
      <c r="W408" s="25">
        <f t="shared" si="26"/>
        <v>7325.5</v>
      </c>
      <c r="X408" s="87" t="s">
        <v>312</v>
      </c>
      <c r="Y408" s="25">
        <v>499711.05</v>
      </c>
      <c r="Z408" s="53" t="s">
        <v>2730</v>
      </c>
      <c r="AA408" s="15">
        <v>40067086</v>
      </c>
      <c r="AB408" s="15"/>
    </row>
    <row r="409" s="3" customFormat="1" ht="45" spans="1:28">
      <c r="A409" s="65">
        <v>407</v>
      </c>
      <c r="B409" s="15" t="s">
        <v>2698</v>
      </c>
      <c r="C409" s="15" t="s">
        <v>54</v>
      </c>
      <c r="D409" s="15"/>
      <c r="E409" s="16" t="s">
        <v>3283</v>
      </c>
      <c r="F409" s="16" t="s">
        <v>3284</v>
      </c>
      <c r="G409" s="16" t="s">
        <v>3285</v>
      </c>
      <c r="H409" s="16" t="s">
        <v>1787</v>
      </c>
      <c r="I409" s="16" t="s">
        <v>2366</v>
      </c>
      <c r="J409" s="15" t="s">
        <v>3286</v>
      </c>
      <c r="K409" s="15" t="s">
        <v>3287</v>
      </c>
      <c r="L409" s="16" t="s">
        <v>3283</v>
      </c>
      <c r="M409" s="15" t="s">
        <v>3288</v>
      </c>
      <c r="N409" s="25">
        <v>1300</v>
      </c>
      <c r="O409" s="30">
        <v>45473</v>
      </c>
      <c r="P409" s="30">
        <v>45626</v>
      </c>
      <c r="Q409" s="15">
        <v>1</v>
      </c>
      <c r="R409" s="25">
        <v>100</v>
      </c>
      <c r="S409" s="25">
        <v>45.5</v>
      </c>
      <c r="T409" s="25">
        <f t="shared" si="24"/>
        <v>4550</v>
      </c>
      <c r="U409" s="25">
        <v>13.65</v>
      </c>
      <c r="V409" s="25">
        <f t="shared" si="25"/>
        <v>1365</v>
      </c>
      <c r="W409" s="25">
        <f t="shared" si="26"/>
        <v>3185</v>
      </c>
      <c r="X409" s="87" t="s">
        <v>312</v>
      </c>
      <c r="Y409" s="25">
        <v>499711.05</v>
      </c>
      <c r="Z409" s="53" t="s">
        <v>2730</v>
      </c>
      <c r="AA409" s="15">
        <v>40067086</v>
      </c>
      <c r="AB409" s="15"/>
    </row>
    <row r="410" s="3" customFormat="1" ht="45" spans="1:28">
      <c r="A410" s="65">
        <v>408</v>
      </c>
      <c r="B410" s="15" t="s">
        <v>2698</v>
      </c>
      <c r="C410" s="15" t="s">
        <v>54</v>
      </c>
      <c r="D410" s="15"/>
      <c r="E410" s="16" t="s">
        <v>3289</v>
      </c>
      <c r="F410" s="16" t="s">
        <v>3290</v>
      </c>
      <c r="G410" s="16" t="s">
        <v>3291</v>
      </c>
      <c r="H410" s="16" t="s">
        <v>1600</v>
      </c>
      <c r="I410" s="16" t="s">
        <v>1143</v>
      </c>
      <c r="J410" s="15" t="s">
        <v>3292</v>
      </c>
      <c r="K410" s="15" t="s">
        <v>3293</v>
      </c>
      <c r="L410" s="16" t="s">
        <v>3289</v>
      </c>
      <c r="M410" s="15" t="s">
        <v>3294</v>
      </c>
      <c r="N410" s="25">
        <v>1300</v>
      </c>
      <c r="O410" s="30">
        <v>45473</v>
      </c>
      <c r="P410" s="30">
        <v>45626</v>
      </c>
      <c r="Q410" s="15">
        <v>1</v>
      </c>
      <c r="R410" s="25">
        <v>350</v>
      </c>
      <c r="S410" s="25">
        <v>45.5</v>
      </c>
      <c r="T410" s="25">
        <f t="shared" si="24"/>
        <v>15925</v>
      </c>
      <c r="U410" s="25">
        <v>13.65</v>
      </c>
      <c r="V410" s="25">
        <f t="shared" si="25"/>
        <v>4777.5</v>
      </c>
      <c r="W410" s="25">
        <f t="shared" si="26"/>
        <v>11147.5</v>
      </c>
      <c r="X410" s="87" t="s">
        <v>312</v>
      </c>
      <c r="Y410" s="25">
        <v>499711.05</v>
      </c>
      <c r="Z410" s="53" t="s">
        <v>2730</v>
      </c>
      <c r="AA410" s="15">
        <v>40067086</v>
      </c>
      <c r="AB410" s="15"/>
    </row>
    <row r="411" s="3" customFormat="1" ht="45" spans="1:28">
      <c r="A411" s="65">
        <v>409</v>
      </c>
      <c r="B411" s="15" t="s">
        <v>2698</v>
      </c>
      <c r="C411" s="15" t="s">
        <v>54</v>
      </c>
      <c r="D411" s="15"/>
      <c r="E411" s="16" t="s">
        <v>3295</v>
      </c>
      <c r="F411" s="16" t="s">
        <v>3296</v>
      </c>
      <c r="G411" s="16" t="s">
        <v>3297</v>
      </c>
      <c r="H411" s="16" t="s">
        <v>1640</v>
      </c>
      <c r="I411" s="16" t="s">
        <v>3298</v>
      </c>
      <c r="J411" s="15" t="s">
        <v>3299</v>
      </c>
      <c r="K411" s="15" t="s">
        <v>3300</v>
      </c>
      <c r="L411" s="16" t="s">
        <v>3295</v>
      </c>
      <c r="M411" s="15" t="s">
        <v>3301</v>
      </c>
      <c r="N411" s="25">
        <v>1300</v>
      </c>
      <c r="O411" s="30">
        <v>45473</v>
      </c>
      <c r="P411" s="30">
        <v>45626</v>
      </c>
      <c r="Q411" s="15">
        <v>1</v>
      </c>
      <c r="R411" s="25">
        <v>1058</v>
      </c>
      <c r="S411" s="25">
        <v>45.5</v>
      </c>
      <c r="T411" s="25">
        <f t="shared" si="24"/>
        <v>48139</v>
      </c>
      <c r="U411" s="25">
        <v>13.65</v>
      </c>
      <c r="V411" s="25">
        <f t="shared" si="25"/>
        <v>14441.7</v>
      </c>
      <c r="W411" s="25">
        <f t="shared" si="26"/>
        <v>33697.3</v>
      </c>
      <c r="X411" s="87" t="s">
        <v>312</v>
      </c>
      <c r="Y411" s="25">
        <v>499711.05</v>
      </c>
      <c r="Z411" s="53" t="s">
        <v>2730</v>
      </c>
      <c r="AA411" s="15">
        <v>40067086</v>
      </c>
      <c r="AB411" s="15"/>
    </row>
    <row r="412" s="3" customFormat="1" ht="45" spans="1:28">
      <c r="A412" s="65">
        <v>410</v>
      </c>
      <c r="B412" s="15" t="s">
        <v>2698</v>
      </c>
      <c r="C412" s="15" t="s">
        <v>54</v>
      </c>
      <c r="D412" s="15"/>
      <c r="E412" s="16" t="s">
        <v>3302</v>
      </c>
      <c r="F412" s="16" t="s">
        <v>2637</v>
      </c>
      <c r="G412" s="16" t="s">
        <v>3303</v>
      </c>
      <c r="H412" s="16" t="s">
        <v>2639</v>
      </c>
      <c r="I412" s="16" t="s">
        <v>2640</v>
      </c>
      <c r="J412" s="15" t="s">
        <v>3304</v>
      </c>
      <c r="K412" s="15" t="s">
        <v>3305</v>
      </c>
      <c r="L412" s="16" t="s">
        <v>3302</v>
      </c>
      <c r="M412" s="15" t="s">
        <v>3306</v>
      </c>
      <c r="N412" s="25">
        <v>1300</v>
      </c>
      <c r="O412" s="30">
        <v>45473</v>
      </c>
      <c r="P412" s="30">
        <v>45626</v>
      </c>
      <c r="Q412" s="15">
        <v>1</v>
      </c>
      <c r="R412" s="25">
        <v>112.8</v>
      </c>
      <c r="S412" s="25">
        <v>45.5</v>
      </c>
      <c r="T412" s="25">
        <f t="shared" si="24"/>
        <v>5132.4</v>
      </c>
      <c r="U412" s="25">
        <v>13.65</v>
      </c>
      <c r="V412" s="25">
        <f t="shared" si="25"/>
        <v>1539.72</v>
      </c>
      <c r="W412" s="25">
        <f t="shared" si="26"/>
        <v>3592.68</v>
      </c>
      <c r="X412" s="87" t="s">
        <v>312</v>
      </c>
      <c r="Y412" s="25">
        <v>499711.05</v>
      </c>
      <c r="Z412" s="53" t="s">
        <v>2730</v>
      </c>
      <c r="AA412" s="15">
        <v>40067086</v>
      </c>
      <c r="AB412" s="15"/>
    </row>
    <row r="413" s="3" customFormat="1" ht="45" spans="1:28">
      <c r="A413" s="65">
        <v>411</v>
      </c>
      <c r="B413" s="15" t="s">
        <v>2698</v>
      </c>
      <c r="C413" s="15" t="s">
        <v>54</v>
      </c>
      <c r="D413" s="15"/>
      <c r="E413" s="16" t="s">
        <v>3307</v>
      </c>
      <c r="F413" s="16" t="s">
        <v>3308</v>
      </c>
      <c r="G413" s="16" t="s">
        <v>3309</v>
      </c>
      <c r="H413" s="16" t="s">
        <v>3310</v>
      </c>
      <c r="I413" s="16" t="s">
        <v>3311</v>
      </c>
      <c r="J413" s="15" t="s">
        <v>3312</v>
      </c>
      <c r="K413" s="15" t="s">
        <v>3313</v>
      </c>
      <c r="L413" s="16" t="s">
        <v>3307</v>
      </c>
      <c r="M413" s="15" t="s">
        <v>3314</v>
      </c>
      <c r="N413" s="25">
        <v>1300</v>
      </c>
      <c r="O413" s="30">
        <v>45473</v>
      </c>
      <c r="P413" s="30">
        <v>45626</v>
      </c>
      <c r="Q413" s="15">
        <v>1</v>
      </c>
      <c r="R413" s="25">
        <v>359.03</v>
      </c>
      <c r="S413" s="25">
        <v>45.5</v>
      </c>
      <c r="T413" s="25">
        <f t="shared" si="24"/>
        <v>16335.865</v>
      </c>
      <c r="U413" s="25">
        <v>13.65</v>
      </c>
      <c r="V413" s="25">
        <f t="shared" si="25"/>
        <v>4900.7595</v>
      </c>
      <c r="W413" s="25">
        <f t="shared" si="26"/>
        <v>11435.1055</v>
      </c>
      <c r="X413" s="87" t="s">
        <v>312</v>
      </c>
      <c r="Y413" s="25">
        <v>499711.05</v>
      </c>
      <c r="Z413" s="53" t="s">
        <v>2730</v>
      </c>
      <c r="AA413" s="15">
        <v>40067086</v>
      </c>
      <c r="AB413" s="15"/>
    </row>
    <row r="414" s="3" customFormat="1" ht="67.5" spans="1:28">
      <c r="A414" s="65">
        <v>412</v>
      </c>
      <c r="B414" s="15" t="s">
        <v>2698</v>
      </c>
      <c r="C414" s="15" t="s">
        <v>54</v>
      </c>
      <c r="D414" s="15"/>
      <c r="E414" s="16" t="s">
        <v>3315</v>
      </c>
      <c r="F414" s="16" t="s">
        <v>3316</v>
      </c>
      <c r="G414" s="16" t="s">
        <v>3317</v>
      </c>
      <c r="H414" s="16" t="s">
        <v>1168</v>
      </c>
      <c r="I414" s="16" t="s">
        <v>3273</v>
      </c>
      <c r="J414" s="15" t="s">
        <v>3318</v>
      </c>
      <c r="K414" s="15" t="s">
        <v>3319</v>
      </c>
      <c r="L414" s="16" t="s">
        <v>3315</v>
      </c>
      <c r="M414" s="15" t="s">
        <v>3320</v>
      </c>
      <c r="N414" s="25">
        <v>1300</v>
      </c>
      <c r="O414" s="30">
        <v>45473</v>
      </c>
      <c r="P414" s="30">
        <v>45626</v>
      </c>
      <c r="Q414" s="15">
        <v>1</v>
      </c>
      <c r="R414" s="25">
        <v>270</v>
      </c>
      <c r="S414" s="25">
        <v>45.5</v>
      </c>
      <c r="T414" s="25">
        <f t="shared" si="24"/>
        <v>12285</v>
      </c>
      <c r="U414" s="25">
        <v>13.65</v>
      </c>
      <c r="V414" s="25">
        <f t="shared" si="25"/>
        <v>3685.5</v>
      </c>
      <c r="W414" s="25">
        <f t="shared" si="26"/>
        <v>8599.5</v>
      </c>
      <c r="X414" s="87" t="s">
        <v>321</v>
      </c>
      <c r="Y414" s="25">
        <v>5629.5</v>
      </c>
      <c r="Z414" s="53" t="s">
        <v>3316</v>
      </c>
      <c r="AA414" s="15">
        <v>56215339</v>
      </c>
      <c r="AB414" s="15"/>
    </row>
    <row r="415" s="3" customFormat="1" ht="33.75" spans="1:28">
      <c r="A415" s="65">
        <v>413</v>
      </c>
      <c r="B415" s="15" t="s">
        <v>2698</v>
      </c>
      <c r="C415" s="15" t="s">
        <v>54</v>
      </c>
      <c r="D415" s="15"/>
      <c r="E415" s="16" t="s">
        <v>3321</v>
      </c>
      <c r="F415" s="16" t="s">
        <v>3322</v>
      </c>
      <c r="G415" s="16" t="s">
        <v>3323</v>
      </c>
      <c r="H415" s="16" t="s">
        <v>1953</v>
      </c>
      <c r="I415" s="16" t="s">
        <v>2851</v>
      </c>
      <c r="J415" s="15" t="s">
        <v>3324</v>
      </c>
      <c r="K415" s="15" t="s">
        <v>3325</v>
      </c>
      <c r="L415" s="16" t="s">
        <v>3321</v>
      </c>
      <c r="M415" s="15" t="s">
        <v>3326</v>
      </c>
      <c r="N415" s="25">
        <v>1300</v>
      </c>
      <c r="O415" s="30">
        <v>45504</v>
      </c>
      <c r="P415" s="30">
        <v>45657</v>
      </c>
      <c r="Q415" s="15">
        <v>1</v>
      </c>
      <c r="R415" s="112">
        <v>544.18</v>
      </c>
      <c r="S415" s="25">
        <v>45.5</v>
      </c>
      <c r="T415" s="25">
        <f t="shared" si="24"/>
        <v>24760.19</v>
      </c>
      <c r="U415" s="25">
        <v>13.65</v>
      </c>
      <c r="V415" s="25">
        <f t="shared" si="25"/>
        <v>7428.057</v>
      </c>
      <c r="W415" s="25">
        <f t="shared" si="26"/>
        <v>17332.133</v>
      </c>
      <c r="X415" s="87" t="s">
        <v>3327</v>
      </c>
      <c r="Y415" s="25">
        <v>11527.15</v>
      </c>
      <c r="Z415" s="53" t="s">
        <v>3328</v>
      </c>
      <c r="AA415" s="15">
        <v>77971234</v>
      </c>
      <c r="AB415" s="15"/>
    </row>
    <row r="416" s="3" customFormat="1" ht="45" spans="1:28">
      <c r="A416" s="65">
        <v>414</v>
      </c>
      <c r="B416" s="15" t="s">
        <v>3329</v>
      </c>
      <c r="C416" s="15" t="s">
        <v>54</v>
      </c>
      <c r="D416" s="15" t="s">
        <v>3330</v>
      </c>
      <c r="E416" s="16" t="s">
        <v>3331</v>
      </c>
      <c r="F416" s="21" t="s">
        <v>3332</v>
      </c>
      <c r="G416" s="16" t="s">
        <v>3333</v>
      </c>
      <c r="H416" s="16" t="s">
        <v>863</v>
      </c>
      <c r="I416" s="16" t="s">
        <v>1346</v>
      </c>
      <c r="J416" s="15" t="s">
        <v>3334</v>
      </c>
      <c r="K416" s="15" t="s">
        <v>3335</v>
      </c>
      <c r="L416" s="16" t="s">
        <v>3331</v>
      </c>
      <c r="M416" s="25" t="s">
        <v>3336</v>
      </c>
      <c r="N416" s="25">
        <v>1300</v>
      </c>
      <c r="O416" s="30">
        <v>45473</v>
      </c>
      <c r="P416" s="30">
        <v>45626</v>
      </c>
      <c r="Q416" s="15">
        <v>993</v>
      </c>
      <c r="R416" s="25">
        <v>2702.61</v>
      </c>
      <c r="S416" s="25">
        <v>45.5</v>
      </c>
      <c r="T416" s="25">
        <f t="shared" ref="T416:T451" si="27">S416*R416</f>
        <v>122968.755</v>
      </c>
      <c r="U416" s="25">
        <v>13.65</v>
      </c>
      <c r="V416" s="25">
        <f t="shared" ref="V416:V451" si="28">R416*U416</f>
        <v>36890.6265</v>
      </c>
      <c r="W416" s="25">
        <f t="shared" ref="W416:W451" si="29">T416-V416</f>
        <v>86078.1285</v>
      </c>
      <c r="X416" s="15" t="s">
        <v>1350</v>
      </c>
      <c r="Y416" s="15">
        <v>1516889.77</v>
      </c>
      <c r="Z416" s="80" t="s">
        <v>3337</v>
      </c>
      <c r="AA416" s="187" t="s">
        <v>3338</v>
      </c>
      <c r="AB416" s="15"/>
    </row>
    <row r="417" s="3" customFormat="1" ht="45" spans="1:28">
      <c r="A417" s="65">
        <v>415</v>
      </c>
      <c r="B417" s="15" t="s">
        <v>3329</v>
      </c>
      <c r="C417" s="15" t="s">
        <v>54</v>
      </c>
      <c r="D417" s="15" t="s">
        <v>3339</v>
      </c>
      <c r="E417" s="16" t="s">
        <v>3340</v>
      </c>
      <c r="F417" s="21" t="s">
        <v>3341</v>
      </c>
      <c r="G417" s="16" t="s">
        <v>3342</v>
      </c>
      <c r="H417" s="16" t="s">
        <v>1233</v>
      </c>
      <c r="I417" s="16" t="s">
        <v>1887</v>
      </c>
      <c r="J417" s="15" t="s">
        <v>3343</v>
      </c>
      <c r="K417" s="15" t="s">
        <v>3344</v>
      </c>
      <c r="L417" s="16" t="s">
        <v>3340</v>
      </c>
      <c r="M417" s="25" t="s">
        <v>3345</v>
      </c>
      <c r="N417" s="25">
        <v>1300</v>
      </c>
      <c r="O417" s="30">
        <v>45473</v>
      </c>
      <c r="P417" s="30">
        <v>45626</v>
      </c>
      <c r="Q417" s="15">
        <v>1244</v>
      </c>
      <c r="R417" s="25">
        <v>3114.35</v>
      </c>
      <c r="S417" s="25">
        <v>45.5</v>
      </c>
      <c r="T417" s="25">
        <f t="shared" si="27"/>
        <v>141702.925</v>
      </c>
      <c r="U417" s="25">
        <v>13.65</v>
      </c>
      <c r="V417" s="25">
        <f t="shared" si="28"/>
        <v>42510.8775</v>
      </c>
      <c r="W417" s="25">
        <f t="shared" si="29"/>
        <v>99192.0475</v>
      </c>
      <c r="X417" s="15" t="s">
        <v>1350</v>
      </c>
      <c r="Y417" s="15">
        <v>1516889.77</v>
      </c>
      <c r="Z417" s="80" t="s">
        <v>3337</v>
      </c>
      <c r="AA417" s="187" t="s">
        <v>3338</v>
      </c>
      <c r="AB417" s="15"/>
    </row>
    <row r="418" s="3" customFormat="1" ht="45" spans="1:28">
      <c r="A418" s="65">
        <v>416</v>
      </c>
      <c r="B418" s="15" t="s">
        <v>3329</v>
      </c>
      <c r="C418" s="15" t="s">
        <v>54</v>
      </c>
      <c r="D418" s="15" t="s">
        <v>3346</v>
      </c>
      <c r="E418" s="16" t="s">
        <v>3347</v>
      </c>
      <c r="F418" s="21" t="s">
        <v>3348</v>
      </c>
      <c r="G418" s="16" t="s">
        <v>3349</v>
      </c>
      <c r="H418" s="16" t="s">
        <v>290</v>
      </c>
      <c r="I418" s="16" t="s">
        <v>810</v>
      </c>
      <c r="J418" s="15" t="s">
        <v>3350</v>
      </c>
      <c r="K418" s="15" t="s">
        <v>3351</v>
      </c>
      <c r="L418" s="16" t="s">
        <v>3347</v>
      </c>
      <c r="M418" s="25" t="s">
        <v>3352</v>
      </c>
      <c r="N418" s="25">
        <v>1300</v>
      </c>
      <c r="O418" s="30">
        <v>45473</v>
      </c>
      <c r="P418" s="30">
        <v>45626</v>
      </c>
      <c r="Q418" s="21">
        <v>1211</v>
      </c>
      <c r="R418" s="25">
        <v>2028.32</v>
      </c>
      <c r="S418" s="25">
        <v>45.5</v>
      </c>
      <c r="T418" s="25">
        <f t="shared" si="27"/>
        <v>92288.56</v>
      </c>
      <c r="U418" s="25">
        <v>13.65</v>
      </c>
      <c r="V418" s="25">
        <f t="shared" si="28"/>
        <v>27686.568</v>
      </c>
      <c r="W418" s="25">
        <f t="shared" si="29"/>
        <v>64601.992</v>
      </c>
      <c r="X418" s="15" t="s">
        <v>1350</v>
      </c>
      <c r="Y418" s="15">
        <v>1516889.77</v>
      </c>
      <c r="Z418" s="80" t="s">
        <v>3337</v>
      </c>
      <c r="AA418" s="187" t="s">
        <v>3338</v>
      </c>
      <c r="AB418" s="15"/>
    </row>
    <row r="419" s="3" customFormat="1" ht="45" spans="1:28">
      <c r="A419" s="65">
        <v>417</v>
      </c>
      <c r="B419" s="15" t="s">
        <v>3329</v>
      </c>
      <c r="C419" s="15" t="s">
        <v>54</v>
      </c>
      <c r="D419" s="15" t="s">
        <v>3353</v>
      </c>
      <c r="E419" s="16" t="s">
        <v>3354</v>
      </c>
      <c r="F419" s="21" t="s">
        <v>3355</v>
      </c>
      <c r="G419" s="16" t="s">
        <v>3356</v>
      </c>
      <c r="H419" s="16" t="s">
        <v>2433</v>
      </c>
      <c r="I419" s="16" t="s">
        <v>3246</v>
      </c>
      <c r="J419" s="15" t="s">
        <v>3357</v>
      </c>
      <c r="K419" s="15" t="s">
        <v>3358</v>
      </c>
      <c r="L419" s="16" t="s">
        <v>3354</v>
      </c>
      <c r="M419" s="25" t="s">
        <v>3359</v>
      </c>
      <c r="N419" s="25">
        <v>1300</v>
      </c>
      <c r="O419" s="30">
        <v>45473</v>
      </c>
      <c r="P419" s="30">
        <v>45626</v>
      </c>
      <c r="Q419" s="15">
        <v>421</v>
      </c>
      <c r="R419" s="25">
        <v>1197.87</v>
      </c>
      <c r="S419" s="25">
        <v>45.5</v>
      </c>
      <c r="T419" s="25">
        <f t="shared" si="27"/>
        <v>54503.085</v>
      </c>
      <c r="U419" s="25">
        <v>13.65</v>
      </c>
      <c r="V419" s="25">
        <f t="shared" si="28"/>
        <v>16350.9255</v>
      </c>
      <c r="W419" s="25">
        <f t="shared" si="29"/>
        <v>38152.1595</v>
      </c>
      <c r="X419" s="15" t="s">
        <v>1350</v>
      </c>
      <c r="Y419" s="15">
        <v>1516889.77</v>
      </c>
      <c r="Z419" s="80" t="s">
        <v>3337</v>
      </c>
      <c r="AA419" s="187" t="s">
        <v>3338</v>
      </c>
      <c r="AB419" s="15"/>
    </row>
    <row r="420" s="3" customFormat="1" ht="45" spans="1:28">
      <c r="A420" s="65">
        <v>418</v>
      </c>
      <c r="B420" s="15" t="s">
        <v>3329</v>
      </c>
      <c r="C420" s="15" t="s">
        <v>54</v>
      </c>
      <c r="D420" s="15" t="s">
        <v>3360</v>
      </c>
      <c r="E420" s="16" t="s">
        <v>3361</v>
      </c>
      <c r="F420" s="21" t="s">
        <v>3362</v>
      </c>
      <c r="G420" s="16" t="s">
        <v>3363</v>
      </c>
      <c r="H420" s="16" t="s">
        <v>307</v>
      </c>
      <c r="I420" s="16" t="s">
        <v>3364</v>
      </c>
      <c r="J420" s="15" t="s">
        <v>3365</v>
      </c>
      <c r="K420" s="15" t="s">
        <v>3366</v>
      </c>
      <c r="L420" s="16" t="s">
        <v>3361</v>
      </c>
      <c r="M420" s="25" t="s">
        <v>3367</v>
      </c>
      <c r="N420" s="25">
        <v>1300</v>
      </c>
      <c r="O420" s="30">
        <v>45473</v>
      </c>
      <c r="P420" s="30">
        <v>45626</v>
      </c>
      <c r="Q420" s="15">
        <v>1231</v>
      </c>
      <c r="R420" s="25">
        <v>2822.65</v>
      </c>
      <c r="S420" s="25">
        <v>45.5</v>
      </c>
      <c r="T420" s="25">
        <f t="shared" si="27"/>
        <v>128430.575</v>
      </c>
      <c r="U420" s="25">
        <v>13.65</v>
      </c>
      <c r="V420" s="25">
        <f t="shared" si="28"/>
        <v>38529.1725</v>
      </c>
      <c r="W420" s="25">
        <f t="shared" si="29"/>
        <v>89901.4025</v>
      </c>
      <c r="X420" s="15" t="s">
        <v>1350</v>
      </c>
      <c r="Y420" s="15">
        <v>1516889.77</v>
      </c>
      <c r="Z420" s="80" t="s">
        <v>3337</v>
      </c>
      <c r="AA420" s="187" t="s">
        <v>3338</v>
      </c>
      <c r="AB420" s="15"/>
    </row>
    <row r="421" s="3" customFormat="1" ht="45" spans="1:28">
      <c r="A421" s="65">
        <v>419</v>
      </c>
      <c r="B421" s="15" t="s">
        <v>3329</v>
      </c>
      <c r="C421" s="15" t="s">
        <v>54</v>
      </c>
      <c r="D421" s="15" t="s">
        <v>3368</v>
      </c>
      <c r="E421" s="16" t="s">
        <v>3369</v>
      </c>
      <c r="F421" s="21" t="s">
        <v>3370</v>
      </c>
      <c r="G421" s="16" t="s">
        <v>3371</v>
      </c>
      <c r="H421" s="16" t="s">
        <v>123</v>
      </c>
      <c r="I421" s="16" t="s">
        <v>3372</v>
      </c>
      <c r="J421" s="15" t="s">
        <v>3373</v>
      </c>
      <c r="K421" s="15" t="s">
        <v>3374</v>
      </c>
      <c r="L421" s="16" t="s">
        <v>3369</v>
      </c>
      <c r="M421" s="25" t="s">
        <v>3375</v>
      </c>
      <c r="N421" s="25">
        <v>1300</v>
      </c>
      <c r="O421" s="30">
        <v>45473</v>
      </c>
      <c r="P421" s="30">
        <v>45626</v>
      </c>
      <c r="Q421" s="15">
        <v>670</v>
      </c>
      <c r="R421" s="25">
        <v>1523.4</v>
      </c>
      <c r="S421" s="25">
        <v>45.5</v>
      </c>
      <c r="T421" s="25">
        <f t="shared" si="27"/>
        <v>69314.7</v>
      </c>
      <c r="U421" s="25">
        <v>13.65</v>
      </c>
      <c r="V421" s="25">
        <f t="shared" si="28"/>
        <v>20794.41</v>
      </c>
      <c r="W421" s="25">
        <f t="shared" si="29"/>
        <v>48520.29</v>
      </c>
      <c r="X421" s="15" t="s">
        <v>1350</v>
      </c>
      <c r="Y421" s="15">
        <v>1516889.77</v>
      </c>
      <c r="Z421" s="80" t="s">
        <v>3337</v>
      </c>
      <c r="AA421" s="187" t="s">
        <v>3338</v>
      </c>
      <c r="AB421" s="15"/>
    </row>
    <row r="422" s="3" customFormat="1" ht="45" spans="1:28">
      <c r="A422" s="65">
        <v>420</v>
      </c>
      <c r="B422" s="15" t="s">
        <v>3329</v>
      </c>
      <c r="C422" s="15" t="s">
        <v>54</v>
      </c>
      <c r="D422" s="15" t="s">
        <v>3376</v>
      </c>
      <c r="E422" s="16" t="s">
        <v>3377</v>
      </c>
      <c r="F422" s="21" t="s">
        <v>3378</v>
      </c>
      <c r="G422" s="16" t="s">
        <v>3379</v>
      </c>
      <c r="H422" s="16" t="s">
        <v>3380</v>
      </c>
      <c r="I422" s="16" t="s">
        <v>3381</v>
      </c>
      <c r="J422" s="15" t="s">
        <v>3382</v>
      </c>
      <c r="K422" s="15" t="s">
        <v>3383</v>
      </c>
      <c r="L422" s="16" t="s">
        <v>3377</v>
      </c>
      <c r="M422" s="25" t="s">
        <v>3384</v>
      </c>
      <c r="N422" s="25">
        <v>1300</v>
      </c>
      <c r="O422" s="30">
        <v>45473</v>
      </c>
      <c r="P422" s="30">
        <v>45626</v>
      </c>
      <c r="Q422" s="15">
        <v>1326</v>
      </c>
      <c r="R422" s="25">
        <v>2777.77</v>
      </c>
      <c r="S422" s="25">
        <v>45.5</v>
      </c>
      <c r="T422" s="25">
        <f t="shared" si="27"/>
        <v>126388.535</v>
      </c>
      <c r="U422" s="25">
        <v>13.65</v>
      </c>
      <c r="V422" s="25">
        <f t="shared" si="28"/>
        <v>37916.5605</v>
      </c>
      <c r="W422" s="25">
        <f t="shared" si="29"/>
        <v>88471.9745</v>
      </c>
      <c r="X422" s="15" t="s">
        <v>1350</v>
      </c>
      <c r="Y422" s="15">
        <v>1516889.77</v>
      </c>
      <c r="Z422" s="80" t="s">
        <v>3337</v>
      </c>
      <c r="AA422" s="187" t="s">
        <v>3338</v>
      </c>
      <c r="AB422" s="15"/>
    </row>
    <row r="423" s="3" customFormat="1" ht="45" spans="1:28">
      <c r="A423" s="65">
        <v>421</v>
      </c>
      <c r="B423" s="15" t="s">
        <v>3329</v>
      </c>
      <c r="C423" s="15" t="s">
        <v>54</v>
      </c>
      <c r="D423" s="15" t="s">
        <v>3385</v>
      </c>
      <c r="E423" s="16" t="s">
        <v>3386</v>
      </c>
      <c r="F423" s="21" t="s">
        <v>3387</v>
      </c>
      <c r="G423" s="16" t="s">
        <v>3388</v>
      </c>
      <c r="H423" s="16" t="s">
        <v>100</v>
      </c>
      <c r="I423" s="16" t="s">
        <v>291</v>
      </c>
      <c r="J423" s="15" t="s">
        <v>3389</v>
      </c>
      <c r="K423" s="15" t="s">
        <v>3390</v>
      </c>
      <c r="L423" s="16" t="s">
        <v>3386</v>
      </c>
      <c r="M423" s="25" t="s">
        <v>3391</v>
      </c>
      <c r="N423" s="25">
        <v>1300</v>
      </c>
      <c r="O423" s="30">
        <v>45473</v>
      </c>
      <c r="P423" s="30">
        <v>45626</v>
      </c>
      <c r="Q423" s="76">
        <v>1029</v>
      </c>
      <c r="R423" s="25">
        <v>2248.82</v>
      </c>
      <c r="S423" s="25">
        <v>45.5</v>
      </c>
      <c r="T423" s="25">
        <f t="shared" si="27"/>
        <v>102321.31</v>
      </c>
      <c r="U423" s="25">
        <v>13.65</v>
      </c>
      <c r="V423" s="25">
        <f t="shared" si="28"/>
        <v>30696.393</v>
      </c>
      <c r="W423" s="25">
        <f t="shared" si="29"/>
        <v>71624.917</v>
      </c>
      <c r="X423" s="15" t="s">
        <v>1350</v>
      </c>
      <c r="Y423" s="15">
        <v>1516889.77</v>
      </c>
      <c r="Z423" s="80" t="s">
        <v>3337</v>
      </c>
      <c r="AA423" s="187" t="s">
        <v>3338</v>
      </c>
      <c r="AB423" s="15"/>
    </row>
    <row r="424" s="3" customFormat="1" ht="45" spans="1:28">
      <c r="A424" s="65">
        <v>422</v>
      </c>
      <c r="B424" s="15" t="s">
        <v>3329</v>
      </c>
      <c r="C424" s="15" t="s">
        <v>54</v>
      </c>
      <c r="D424" s="15" t="s">
        <v>3392</v>
      </c>
      <c r="E424" s="16" t="s">
        <v>3393</v>
      </c>
      <c r="F424" s="21" t="s">
        <v>3394</v>
      </c>
      <c r="G424" s="16" t="s">
        <v>3395</v>
      </c>
      <c r="H424" s="19" t="s">
        <v>255</v>
      </c>
      <c r="I424" s="16" t="s">
        <v>3396</v>
      </c>
      <c r="J424" s="15" t="s">
        <v>3397</v>
      </c>
      <c r="K424" s="15" t="s">
        <v>3398</v>
      </c>
      <c r="L424" s="16" t="s">
        <v>3393</v>
      </c>
      <c r="M424" s="25" t="s">
        <v>3399</v>
      </c>
      <c r="N424" s="25">
        <v>1300</v>
      </c>
      <c r="O424" s="30">
        <v>45473</v>
      </c>
      <c r="P424" s="30">
        <v>45626</v>
      </c>
      <c r="Q424" s="15">
        <v>576</v>
      </c>
      <c r="R424" s="25">
        <v>1073.08</v>
      </c>
      <c r="S424" s="25">
        <v>45.5</v>
      </c>
      <c r="T424" s="25">
        <f t="shared" si="27"/>
        <v>48825.14</v>
      </c>
      <c r="U424" s="25">
        <v>13.65</v>
      </c>
      <c r="V424" s="25">
        <f t="shared" si="28"/>
        <v>14647.542</v>
      </c>
      <c r="W424" s="25">
        <f t="shared" si="29"/>
        <v>34177.598</v>
      </c>
      <c r="X424" s="15" t="s">
        <v>1350</v>
      </c>
      <c r="Y424" s="15">
        <v>1516889.77</v>
      </c>
      <c r="Z424" s="80" t="s">
        <v>3337</v>
      </c>
      <c r="AA424" s="187" t="s">
        <v>3338</v>
      </c>
      <c r="AB424" s="15"/>
    </row>
    <row r="425" s="3" customFormat="1" ht="45" spans="1:28">
      <c r="A425" s="65">
        <v>423</v>
      </c>
      <c r="B425" s="15" t="s">
        <v>3329</v>
      </c>
      <c r="C425" s="15" t="s">
        <v>54</v>
      </c>
      <c r="D425" s="15" t="s">
        <v>3400</v>
      </c>
      <c r="E425" s="16" t="s">
        <v>3401</v>
      </c>
      <c r="F425" s="109" t="s">
        <v>3402</v>
      </c>
      <c r="G425" s="110" t="s">
        <v>3403</v>
      </c>
      <c r="H425" s="110" t="s">
        <v>1841</v>
      </c>
      <c r="I425" s="110" t="s">
        <v>3404</v>
      </c>
      <c r="J425" s="15" t="s">
        <v>3405</v>
      </c>
      <c r="K425" s="15" t="s">
        <v>3406</v>
      </c>
      <c r="L425" s="16" t="s">
        <v>3401</v>
      </c>
      <c r="M425" s="25" t="s">
        <v>3407</v>
      </c>
      <c r="N425" s="25">
        <v>1300</v>
      </c>
      <c r="O425" s="30">
        <v>45473</v>
      </c>
      <c r="P425" s="30">
        <v>45626</v>
      </c>
      <c r="Q425" s="113">
        <v>980</v>
      </c>
      <c r="R425" s="25">
        <v>2549.32</v>
      </c>
      <c r="S425" s="25">
        <v>45.5</v>
      </c>
      <c r="T425" s="25">
        <f t="shared" si="27"/>
        <v>115994.06</v>
      </c>
      <c r="U425" s="25">
        <v>13.65</v>
      </c>
      <c r="V425" s="25">
        <f t="shared" si="28"/>
        <v>34798.218</v>
      </c>
      <c r="W425" s="25">
        <f t="shared" si="29"/>
        <v>81195.842</v>
      </c>
      <c r="X425" s="15" t="s">
        <v>3408</v>
      </c>
      <c r="Y425" s="15" t="s">
        <v>3409</v>
      </c>
      <c r="Z425" s="80" t="s">
        <v>3410</v>
      </c>
      <c r="AA425" s="15" t="s">
        <v>3411</v>
      </c>
      <c r="AB425" s="15"/>
    </row>
    <row r="426" s="3" customFormat="1" ht="45" spans="1:28">
      <c r="A426" s="65">
        <v>424</v>
      </c>
      <c r="B426" s="15" t="s">
        <v>3329</v>
      </c>
      <c r="C426" s="15" t="s">
        <v>54</v>
      </c>
      <c r="D426" s="15" t="s">
        <v>3412</v>
      </c>
      <c r="E426" s="16" t="s">
        <v>3413</v>
      </c>
      <c r="F426" s="111" t="s">
        <v>3414</v>
      </c>
      <c r="G426" s="71" t="s">
        <v>3415</v>
      </c>
      <c r="H426" s="71" t="s">
        <v>154</v>
      </c>
      <c r="I426" s="71" t="s">
        <v>3416</v>
      </c>
      <c r="J426" s="15" t="s">
        <v>3417</v>
      </c>
      <c r="K426" s="15" t="s">
        <v>3418</v>
      </c>
      <c r="L426" s="16" t="s">
        <v>3413</v>
      </c>
      <c r="M426" s="25" t="s">
        <v>3419</v>
      </c>
      <c r="N426" s="25">
        <v>1300</v>
      </c>
      <c r="O426" s="30">
        <v>45473</v>
      </c>
      <c r="P426" s="30">
        <v>45626</v>
      </c>
      <c r="Q426" s="114">
        <v>880</v>
      </c>
      <c r="R426" s="25">
        <v>1816.04</v>
      </c>
      <c r="S426" s="25">
        <v>45.5</v>
      </c>
      <c r="T426" s="25">
        <f t="shared" si="27"/>
        <v>82629.82</v>
      </c>
      <c r="U426" s="25">
        <v>13.65</v>
      </c>
      <c r="V426" s="25">
        <f t="shared" si="28"/>
        <v>24788.946</v>
      </c>
      <c r="W426" s="25">
        <f t="shared" si="29"/>
        <v>57840.874</v>
      </c>
      <c r="X426" s="15" t="s">
        <v>3420</v>
      </c>
      <c r="Y426" s="15" t="s">
        <v>3421</v>
      </c>
      <c r="Z426" s="80" t="s">
        <v>3422</v>
      </c>
      <c r="AA426" s="15" t="s">
        <v>3423</v>
      </c>
      <c r="AB426" s="15"/>
    </row>
    <row r="427" s="3" customFormat="1" ht="45" spans="1:28">
      <c r="A427" s="65">
        <v>425</v>
      </c>
      <c r="B427" s="15" t="s">
        <v>3329</v>
      </c>
      <c r="C427" s="15" t="s">
        <v>54</v>
      </c>
      <c r="D427" s="15" t="s">
        <v>3424</v>
      </c>
      <c r="E427" s="16" t="s">
        <v>3425</v>
      </c>
      <c r="F427" s="21" t="s">
        <v>3426</v>
      </c>
      <c r="G427" s="16" t="s">
        <v>3427</v>
      </c>
      <c r="H427" s="16" t="s">
        <v>1295</v>
      </c>
      <c r="I427" s="16" t="s">
        <v>336</v>
      </c>
      <c r="J427" s="15" t="s">
        <v>3428</v>
      </c>
      <c r="K427" s="15" t="s">
        <v>3429</v>
      </c>
      <c r="L427" s="16" t="s">
        <v>3425</v>
      </c>
      <c r="M427" s="25" t="s">
        <v>3430</v>
      </c>
      <c r="N427" s="25">
        <v>1300</v>
      </c>
      <c r="O427" s="30">
        <v>45473</v>
      </c>
      <c r="P427" s="30">
        <v>45626</v>
      </c>
      <c r="Q427" s="15">
        <v>1274</v>
      </c>
      <c r="R427" s="25">
        <v>3031.86</v>
      </c>
      <c r="S427" s="25">
        <v>45.5</v>
      </c>
      <c r="T427" s="25">
        <f t="shared" si="27"/>
        <v>137949.63</v>
      </c>
      <c r="U427" s="25">
        <v>13.65</v>
      </c>
      <c r="V427" s="25">
        <f t="shared" si="28"/>
        <v>41384.889</v>
      </c>
      <c r="W427" s="25">
        <f t="shared" si="29"/>
        <v>96564.741</v>
      </c>
      <c r="X427" s="15" t="s">
        <v>1350</v>
      </c>
      <c r="Y427" s="15">
        <v>1516889.77</v>
      </c>
      <c r="Z427" s="80" t="s">
        <v>3337</v>
      </c>
      <c r="AA427" s="187" t="s">
        <v>3338</v>
      </c>
      <c r="AB427" s="15"/>
    </row>
    <row r="428" s="3" customFormat="1" ht="33.75" spans="1:28">
      <c r="A428" s="65">
        <v>426</v>
      </c>
      <c r="B428" s="15" t="s">
        <v>3329</v>
      </c>
      <c r="C428" s="15" t="s">
        <v>54</v>
      </c>
      <c r="D428" s="15"/>
      <c r="E428" s="16" t="s">
        <v>3431</v>
      </c>
      <c r="F428" s="16" t="s">
        <v>3432</v>
      </c>
      <c r="G428" s="16" t="s">
        <v>3433</v>
      </c>
      <c r="H428" s="16" t="s">
        <v>826</v>
      </c>
      <c r="I428" s="16" t="s">
        <v>2162</v>
      </c>
      <c r="J428" s="15" t="s">
        <v>3434</v>
      </c>
      <c r="K428" s="15" t="s">
        <v>3435</v>
      </c>
      <c r="L428" s="16" t="s">
        <v>3431</v>
      </c>
      <c r="M428" s="15" t="s">
        <v>3436</v>
      </c>
      <c r="N428" s="25">
        <v>1300</v>
      </c>
      <c r="O428" s="30">
        <v>45473</v>
      </c>
      <c r="P428" s="30">
        <v>45626</v>
      </c>
      <c r="Q428" s="15">
        <v>1</v>
      </c>
      <c r="R428" s="25">
        <v>619</v>
      </c>
      <c r="S428" s="25">
        <v>45.5</v>
      </c>
      <c r="T428" s="25">
        <f t="shared" si="27"/>
        <v>28164.5</v>
      </c>
      <c r="U428" s="25">
        <v>13.65</v>
      </c>
      <c r="V428" s="25">
        <f t="shared" si="28"/>
        <v>8449.35</v>
      </c>
      <c r="W428" s="25">
        <f t="shared" si="29"/>
        <v>19715.15</v>
      </c>
      <c r="X428" s="15" t="s">
        <v>1350</v>
      </c>
      <c r="Y428" s="15">
        <v>1516889.77</v>
      </c>
      <c r="Z428" s="80" t="s">
        <v>3337</v>
      </c>
      <c r="AA428" s="187" t="s">
        <v>3338</v>
      </c>
      <c r="AB428" s="15"/>
    </row>
    <row r="429" s="3" customFormat="1" ht="56.25" spans="1:28">
      <c r="A429" s="65">
        <v>427</v>
      </c>
      <c r="B429" s="15" t="s">
        <v>3329</v>
      </c>
      <c r="C429" s="15" t="s">
        <v>54</v>
      </c>
      <c r="D429" s="15"/>
      <c r="E429" s="16" t="s">
        <v>3437</v>
      </c>
      <c r="F429" s="16" t="s">
        <v>3438</v>
      </c>
      <c r="G429" s="16" t="s">
        <v>3439</v>
      </c>
      <c r="H429" s="16" t="s">
        <v>299</v>
      </c>
      <c r="I429" s="16" t="s">
        <v>336</v>
      </c>
      <c r="J429" s="15" t="s">
        <v>3440</v>
      </c>
      <c r="K429" s="15" t="s">
        <v>3441</v>
      </c>
      <c r="L429" s="16" t="s">
        <v>3437</v>
      </c>
      <c r="M429" s="25" t="s">
        <v>3442</v>
      </c>
      <c r="N429" s="25">
        <v>1300</v>
      </c>
      <c r="O429" s="30">
        <v>45473</v>
      </c>
      <c r="P429" s="30">
        <v>45626</v>
      </c>
      <c r="Q429" s="15">
        <v>1</v>
      </c>
      <c r="R429" s="25">
        <v>256</v>
      </c>
      <c r="S429" s="25">
        <v>45.5</v>
      </c>
      <c r="T429" s="25">
        <f t="shared" si="27"/>
        <v>11648</v>
      </c>
      <c r="U429" s="25">
        <v>13.65</v>
      </c>
      <c r="V429" s="25">
        <f t="shared" si="28"/>
        <v>3494.4</v>
      </c>
      <c r="W429" s="25">
        <f t="shared" si="29"/>
        <v>8153.6</v>
      </c>
      <c r="X429" s="15" t="s">
        <v>1350</v>
      </c>
      <c r="Y429" s="15">
        <v>1516889.77</v>
      </c>
      <c r="Z429" s="80" t="s">
        <v>3337</v>
      </c>
      <c r="AA429" s="187" t="s">
        <v>3338</v>
      </c>
      <c r="AB429" s="15"/>
    </row>
    <row r="430" s="3" customFormat="1" ht="33.75" spans="1:28">
      <c r="A430" s="65">
        <v>428</v>
      </c>
      <c r="B430" s="15" t="s">
        <v>3329</v>
      </c>
      <c r="C430" s="15" t="s">
        <v>54</v>
      </c>
      <c r="D430" s="15"/>
      <c r="E430" s="16" t="s">
        <v>3443</v>
      </c>
      <c r="F430" s="16" t="s">
        <v>3444</v>
      </c>
      <c r="G430" s="15" t="s">
        <v>3445</v>
      </c>
      <c r="H430" s="16" t="s">
        <v>1103</v>
      </c>
      <c r="I430" s="16" t="s">
        <v>635</v>
      </c>
      <c r="J430" s="15" t="s">
        <v>3446</v>
      </c>
      <c r="K430" s="15" t="s">
        <v>3447</v>
      </c>
      <c r="L430" s="16" t="s">
        <v>3443</v>
      </c>
      <c r="M430" s="25" t="s">
        <v>3448</v>
      </c>
      <c r="N430" s="25">
        <v>1300</v>
      </c>
      <c r="O430" s="30">
        <v>45473</v>
      </c>
      <c r="P430" s="30">
        <v>45626</v>
      </c>
      <c r="Q430" s="15">
        <v>1</v>
      </c>
      <c r="R430" s="25">
        <v>329</v>
      </c>
      <c r="S430" s="25">
        <v>45.5</v>
      </c>
      <c r="T430" s="25">
        <f t="shared" si="27"/>
        <v>14969.5</v>
      </c>
      <c r="U430" s="25">
        <v>13.65</v>
      </c>
      <c r="V430" s="25">
        <f t="shared" si="28"/>
        <v>4490.85</v>
      </c>
      <c r="W430" s="25">
        <f t="shared" si="29"/>
        <v>10478.65</v>
      </c>
      <c r="X430" s="15" t="s">
        <v>1350</v>
      </c>
      <c r="Y430" s="15">
        <v>1516889.77</v>
      </c>
      <c r="Z430" s="80" t="s">
        <v>3337</v>
      </c>
      <c r="AA430" s="187" t="s">
        <v>3338</v>
      </c>
      <c r="AB430" s="15"/>
    </row>
    <row r="431" s="3" customFormat="1" ht="33.75" spans="1:28">
      <c r="A431" s="65">
        <v>429</v>
      </c>
      <c r="B431" s="15" t="s">
        <v>3329</v>
      </c>
      <c r="C431" s="15" t="s">
        <v>54</v>
      </c>
      <c r="D431" s="15"/>
      <c r="E431" s="16" t="s">
        <v>3449</v>
      </c>
      <c r="F431" s="16" t="s">
        <v>3450</v>
      </c>
      <c r="G431" s="15" t="s">
        <v>3451</v>
      </c>
      <c r="H431" s="16" t="s">
        <v>3452</v>
      </c>
      <c r="I431" s="16" t="s">
        <v>3453</v>
      </c>
      <c r="J431" s="15" t="s">
        <v>3454</v>
      </c>
      <c r="K431" s="15" t="s">
        <v>3455</v>
      </c>
      <c r="L431" s="16" t="s">
        <v>3449</v>
      </c>
      <c r="M431" s="25" t="s">
        <v>3456</v>
      </c>
      <c r="N431" s="25">
        <v>1300</v>
      </c>
      <c r="O431" s="30">
        <v>45473</v>
      </c>
      <c r="P431" s="30">
        <v>45626</v>
      </c>
      <c r="Q431" s="15">
        <v>1</v>
      </c>
      <c r="R431" s="25">
        <v>910</v>
      </c>
      <c r="S431" s="25">
        <v>45.5</v>
      </c>
      <c r="T431" s="25">
        <f t="shared" si="27"/>
        <v>41405</v>
      </c>
      <c r="U431" s="25">
        <v>13.65</v>
      </c>
      <c r="V431" s="25">
        <f t="shared" si="28"/>
        <v>12421.5</v>
      </c>
      <c r="W431" s="25">
        <f t="shared" si="29"/>
        <v>28983.5</v>
      </c>
      <c r="X431" s="15" t="s">
        <v>1350</v>
      </c>
      <c r="Y431" s="15">
        <v>1516889.77</v>
      </c>
      <c r="Z431" s="80" t="s">
        <v>3337</v>
      </c>
      <c r="AA431" s="187" t="s">
        <v>3338</v>
      </c>
      <c r="AB431" s="15"/>
    </row>
    <row r="432" s="3" customFormat="1" ht="45" spans="1:28">
      <c r="A432" s="65">
        <v>430</v>
      </c>
      <c r="B432" s="15" t="s">
        <v>3329</v>
      </c>
      <c r="C432" s="15" t="s">
        <v>54</v>
      </c>
      <c r="D432" s="15"/>
      <c r="E432" s="16" t="s">
        <v>3457</v>
      </c>
      <c r="F432" s="16" t="s">
        <v>3458</v>
      </c>
      <c r="G432" s="15" t="s">
        <v>3459</v>
      </c>
      <c r="H432" s="16" t="s">
        <v>3460</v>
      </c>
      <c r="I432" s="16" t="s">
        <v>3461</v>
      </c>
      <c r="J432" s="15" t="s">
        <v>3462</v>
      </c>
      <c r="K432" s="15" t="s">
        <v>3463</v>
      </c>
      <c r="L432" s="16" t="s">
        <v>3457</v>
      </c>
      <c r="M432" s="25" t="s">
        <v>3464</v>
      </c>
      <c r="N432" s="25">
        <v>1300</v>
      </c>
      <c r="O432" s="30">
        <v>45473</v>
      </c>
      <c r="P432" s="30">
        <v>45626</v>
      </c>
      <c r="Q432" s="15">
        <v>1</v>
      </c>
      <c r="R432" s="25">
        <v>210</v>
      </c>
      <c r="S432" s="25">
        <v>45.5</v>
      </c>
      <c r="T432" s="25">
        <f t="shared" si="27"/>
        <v>9555</v>
      </c>
      <c r="U432" s="25">
        <v>13.65</v>
      </c>
      <c r="V432" s="25">
        <f t="shared" si="28"/>
        <v>2866.5</v>
      </c>
      <c r="W432" s="25">
        <f t="shared" si="29"/>
        <v>6688.5</v>
      </c>
      <c r="X432" s="15" t="s">
        <v>1350</v>
      </c>
      <c r="Y432" s="15">
        <v>1516889.77</v>
      </c>
      <c r="Z432" s="80" t="s">
        <v>3337</v>
      </c>
      <c r="AA432" s="187" t="s">
        <v>3338</v>
      </c>
      <c r="AB432" s="15"/>
    </row>
    <row r="433" s="3" customFormat="1" ht="67.5" spans="1:28">
      <c r="A433" s="65">
        <v>431</v>
      </c>
      <c r="B433" s="15" t="s">
        <v>3329</v>
      </c>
      <c r="C433" s="15" t="s">
        <v>54</v>
      </c>
      <c r="D433" s="15"/>
      <c r="E433" s="16" t="s">
        <v>3465</v>
      </c>
      <c r="F433" s="69" t="s">
        <v>3466</v>
      </c>
      <c r="G433" s="69" t="s">
        <v>3467</v>
      </c>
      <c r="H433" s="69" t="s">
        <v>264</v>
      </c>
      <c r="I433" s="16" t="s">
        <v>1346</v>
      </c>
      <c r="J433" s="15" t="s">
        <v>3468</v>
      </c>
      <c r="K433" s="15" t="s">
        <v>3469</v>
      </c>
      <c r="L433" s="16" t="s">
        <v>3465</v>
      </c>
      <c r="M433" s="25" t="s">
        <v>3470</v>
      </c>
      <c r="N433" s="25">
        <v>1300</v>
      </c>
      <c r="O433" s="30">
        <v>45473</v>
      </c>
      <c r="P433" s="30">
        <v>45626</v>
      </c>
      <c r="Q433" s="15">
        <v>1</v>
      </c>
      <c r="R433" s="25">
        <v>353.6</v>
      </c>
      <c r="S433" s="25">
        <v>45.5</v>
      </c>
      <c r="T433" s="25">
        <f t="shared" si="27"/>
        <v>16088.8</v>
      </c>
      <c r="U433" s="25">
        <v>13.65</v>
      </c>
      <c r="V433" s="25">
        <f t="shared" si="28"/>
        <v>4826.64</v>
      </c>
      <c r="W433" s="25">
        <f t="shared" si="29"/>
        <v>11262.16</v>
      </c>
      <c r="X433" s="15" t="s">
        <v>1350</v>
      </c>
      <c r="Y433" s="15">
        <v>1516889.77</v>
      </c>
      <c r="Z433" s="80" t="s">
        <v>3337</v>
      </c>
      <c r="AA433" s="187" t="s">
        <v>3338</v>
      </c>
      <c r="AB433" s="15"/>
    </row>
    <row r="434" s="3" customFormat="1" ht="90" spans="1:28">
      <c r="A434" s="65">
        <v>432</v>
      </c>
      <c r="B434" s="15" t="s">
        <v>3329</v>
      </c>
      <c r="C434" s="15" t="s">
        <v>54</v>
      </c>
      <c r="D434" s="15"/>
      <c r="E434" s="16" t="s">
        <v>3471</v>
      </c>
      <c r="F434" s="69" t="s">
        <v>3472</v>
      </c>
      <c r="G434" s="69" t="s">
        <v>3473</v>
      </c>
      <c r="H434" s="69" t="s">
        <v>3474</v>
      </c>
      <c r="I434" s="16" t="s">
        <v>3475</v>
      </c>
      <c r="J434" s="15" t="s">
        <v>3476</v>
      </c>
      <c r="K434" s="15" t="s">
        <v>3477</v>
      </c>
      <c r="L434" s="16" t="s">
        <v>3471</v>
      </c>
      <c r="M434" s="25" t="s">
        <v>3478</v>
      </c>
      <c r="N434" s="25">
        <v>1300</v>
      </c>
      <c r="O434" s="30">
        <v>45473</v>
      </c>
      <c r="P434" s="30">
        <v>45626</v>
      </c>
      <c r="Q434" s="15">
        <v>1</v>
      </c>
      <c r="R434" s="25">
        <v>493.44</v>
      </c>
      <c r="S434" s="25">
        <v>45.5</v>
      </c>
      <c r="T434" s="25">
        <f t="shared" si="27"/>
        <v>22451.52</v>
      </c>
      <c r="U434" s="25">
        <v>13.65</v>
      </c>
      <c r="V434" s="25">
        <f t="shared" si="28"/>
        <v>6735.456</v>
      </c>
      <c r="W434" s="25">
        <f t="shared" si="29"/>
        <v>15716.064</v>
      </c>
      <c r="X434" s="15" t="s">
        <v>1350</v>
      </c>
      <c r="Y434" s="15">
        <v>1516889.77</v>
      </c>
      <c r="Z434" s="80" t="s">
        <v>3337</v>
      </c>
      <c r="AA434" s="187" t="s">
        <v>3338</v>
      </c>
      <c r="AB434" s="15"/>
    </row>
    <row r="435" s="3" customFormat="1" ht="33.75" spans="1:28">
      <c r="A435" s="65">
        <v>433</v>
      </c>
      <c r="B435" s="15" t="s">
        <v>3329</v>
      </c>
      <c r="C435" s="15" t="s">
        <v>54</v>
      </c>
      <c r="D435" s="15"/>
      <c r="E435" s="16" t="s">
        <v>3479</v>
      </c>
      <c r="F435" s="69" t="s">
        <v>3480</v>
      </c>
      <c r="G435" s="69" t="s">
        <v>3481</v>
      </c>
      <c r="H435" s="69" t="s">
        <v>3482</v>
      </c>
      <c r="I435" s="16" t="s">
        <v>502</v>
      </c>
      <c r="J435" s="15" t="s">
        <v>3483</v>
      </c>
      <c r="K435" s="15" t="s">
        <v>3484</v>
      </c>
      <c r="L435" s="16" t="s">
        <v>3479</v>
      </c>
      <c r="M435" s="25" t="s">
        <v>3485</v>
      </c>
      <c r="N435" s="25">
        <v>1300</v>
      </c>
      <c r="O435" s="30">
        <v>45473</v>
      </c>
      <c r="P435" s="30">
        <v>45626</v>
      </c>
      <c r="Q435" s="15">
        <v>1</v>
      </c>
      <c r="R435" s="25">
        <v>628.96</v>
      </c>
      <c r="S435" s="25">
        <v>45.5</v>
      </c>
      <c r="T435" s="25">
        <f t="shared" si="27"/>
        <v>28617.68</v>
      </c>
      <c r="U435" s="25">
        <v>13.65</v>
      </c>
      <c r="V435" s="25">
        <f t="shared" si="28"/>
        <v>8585.304</v>
      </c>
      <c r="W435" s="25">
        <f t="shared" si="29"/>
        <v>20032.376</v>
      </c>
      <c r="X435" s="15" t="s">
        <v>1350</v>
      </c>
      <c r="Y435" s="15">
        <v>1516889.77</v>
      </c>
      <c r="Z435" s="80" t="s">
        <v>3337</v>
      </c>
      <c r="AA435" s="187" t="s">
        <v>3338</v>
      </c>
      <c r="AB435" s="15"/>
    </row>
    <row r="436" s="3" customFormat="1" ht="45" spans="1:28">
      <c r="A436" s="65">
        <v>434</v>
      </c>
      <c r="B436" s="15" t="s">
        <v>3329</v>
      </c>
      <c r="C436" s="15" t="s">
        <v>54</v>
      </c>
      <c r="D436" s="15"/>
      <c r="E436" s="16" t="s">
        <v>3486</v>
      </c>
      <c r="F436" s="69" t="s">
        <v>3487</v>
      </c>
      <c r="G436" s="69" t="s">
        <v>3488</v>
      </c>
      <c r="H436" s="69" t="s">
        <v>3019</v>
      </c>
      <c r="I436" s="69" t="s">
        <v>3489</v>
      </c>
      <c r="J436" s="15" t="s">
        <v>3490</v>
      </c>
      <c r="K436" s="15" t="s">
        <v>3491</v>
      </c>
      <c r="L436" s="16" t="s">
        <v>3486</v>
      </c>
      <c r="M436" s="25" t="s">
        <v>3492</v>
      </c>
      <c r="N436" s="25">
        <v>1300</v>
      </c>
      <c r="O436" s="30">
        <v>45473</v>
      </c>
      <c r="P436" s="30">
        <v>45626</v>
      </c>
      <c r="Q436" s="15">
        <v>1</v>
      </c>
      <c r="R436" s="25">
        <v>456.77</v>
      </c>
      <c r="S436" s="25">
        <v>45.5</v>
      </c>
      <c r="T436" s="25">
        <f t="shared" si="27"/>
        <v>20783.035</v>
      </c>
      <c r="U436" s="25">
        <v>13.65</v>
      </c>
      <c r="V436" s="25">
        <f t="shared" si="28"/>
        <v>6234.9105</v>
      </c>
      <c r="W436" s="25">
        <f t="shared" si="29"/>
        <v>14548.1245</v>
      </c>
      <c r="X436" s="15" t="s">
        <v>3493</v>
      </c>
      <c r="Y436" s="15" t="s">
        <v>3494</v>
      </c>
      <c r="Z436" s="80" t="s">
        <v>3495</v>
      </c>
      <c r="AA436" s="187" t="s">
        <v>3496</v>
      </c>
      <c r="AB436" s="15"/>
    </row>
    <row r="437" s="3" customFormat="1" ht="90" spans="1:28">
      <c r="A437" s="65">
        <v>435</v>
      </c>
      <c r="B437" s="15" t="s">
        <v>3329</v>
      </c>
      <c r="C437" s="15" t="s">
        <v>54</v>
      </c>
      <c r="D437" s="15"/>
      <c r="E437" s="16" t="s">
        <v>3497</v>
      </c>
      <c r="F437" s="69" t="s">
        <v>2904</v>
      </c>
      <c r="G437" s="69" t="s">
        <v>3498</v>
      </c>
      <c r="H437" s="69" t="s">
        <v>2100</v>
      </c>
      <c r="I437" s="16" t="s">
        <v>2906</v>
      </c>
      <c r="J437" s="15" t="s">
        <v>3499</v>
      </c>
      <c r="K437" s="15" t="s">
        <v>3500</v>
      </c>
      <c r="L437" s="16" t="s">
        <v>3497</v>
      </c>
      <c r="M437" s="25" t="s">
        <v>3501</v>
      </c>
      <c r="N437" s="25">
        <v>1300</v>
      </c>
      <c r="O437" s="30">
        <v>45473</v>
      </c>
      <c r="P437" s="30">
        <v>45626</v>
      </c>
      <c r="Q437" s="15">
        <v>1</v>
      </c>
      <c r="R437" s="97">
        <v>1309</v>
      </c>
      <c r="S437" s="25">
        <v>45.5</v>
      </c>
      <c r="T437" s="25">
        <f t="shared" si="27"/>
        <v>59559.5</v>
      </c>
      <c r="U437" s="25">
        <v>13.65</v>
      </c>
      <c r="V437" s="25">
        <f t="shared" si="28"/>
        <v>17867.85</v>
      </c>
      <c r="W437" s="25">
        <f t="shared" si="29"/>
        <v>41691.65</v>
      </c>
      <c r="X437" s="15" t="s">
        <v>3502</v>
      </c>
      <c r="Y437" s="15" t="s">
        <v>3503</v>
      </c>
      <c r="Z437" s="80" t="s">
        <v>3504</v>
      </c>
      <c r="AA437" s="187" t="s">
        <v>3505</v>
      </c>
      <c r="AB437" s="15"/>
    </row>
    <row r="438" s="3" customFormat="1" ht="33.75" spans="1:28">
      <c r="A438" s="65">
        <v>436</v>
      </c>
      <c r="B438" s="15" t="s">
        <v>3329</v>
      </c>
      <c r="C438" s="15" t="s">
        <v>54</v>
      </c>
      <c r="D438" s="15"/>
      <c r="E438" s="16" t="s">
        <v>3506</v>
      </c>
      <c r="F438" s="16" t="s">
        <v>3507</v>
      </c>
      <c r="G438" s="15" t="s">
        <v>3508</v>
      </c>
      <c r="H438" s="16" t="s">
        <v>3509</v>
      </c>
      <c r="I438" s="16" t="s">
        <v>3510</v>
      </c>
      <c r="J438" s="15" t="s">
        <v>3511</v>
      </c>
      <c r="K438" s="15" t="s">
        <v>3512</v>
      </c>
      <c r="L438" s="16" t="s">
        <v>3506</v>
      </c>
      <c r="M438" s="25" t="s">
        <v>3513</v>
      </c>
      <c r="N438" s="25">
        <v>1300</v>
      </c>
      <c r="O438" s="30">
        <v>45473</v>
      </c>
      <c r="P438" s="30">
        <v>45626</v>
      </c>
      <c r="Q438" s="15">
        <v>1</v>
      </c>
      <c r="R438" s="25">
        <v>493.43</v>
      </c>
      <c r="S438" s="25">
        <v>45.5</v>
      </c>
      <c r="T438" s="25">
        <f t="shared" si="27"/>
        <v>22451.065</v>
      </c>
      <c r="U438" s="25">
        <v>13.65</v>
      </c>
      <c r="V438" s="25">
        <f t="shared" si="28"/>
        <v>6735.3195</v>
      </c>
      <c r="W438" s="25">
        <f t="shared" si="29"/>
        <v>15715.7455</v>
      </c>
      <c r="X438" s="15" t="s">
        <v>1350</v>
      </c>
      <c r="Y438" s="15">
        <v>1516889.77</v>
      </c>
      <c r="Z438" s="80" t="s">
        <v>3337</v>
      </c>
      <c r="AA438" s="187" t="s">
        <v>3338</v>
      </c>
      <c r="AB438" s="15"/>
    </row>
    <row r="439" s="3" customFormat="1" ht="101.25" spans="1:28">
      <c r="A439" s="65">
        <v>437</v>
      </c>
      <c r="B439" s="15" t="s">
        <v>3329</v>
      </c>
      <c r="C439" s="15" t="s">
        <v>54</v>
      </c>
      <c r="D439" s="15"/>
      <c r="E439" s="16" t="s">
        <v>3514</v>
      </c>
      <c r="F439" s="69" t="s">
        <v>3515</v>
      </c>
      <c r="G439" s="69" t="s">
        <v>3516</v>
      </c>
      <c r="H439" s="69" t="s">
        <v>100</v>
      </c>
      <c r="I439" s="16" t="s">
        <v>3517</v>
      </c>
      <c r="J439" s="15" t="s">
        <v>3518</v>
      </c>
      <c r="K439" s="15" t="s">
        <v>3519</v>
      </c>
      <c r="L439" s="16" t="s">
        <v>3514</v>
      </c>
      <c r="M439" s="25" t="s">
        <v>3520</v>
      </c>
      <c r="N439" s="25">
        <v>1300</v>
      </c>
      <c r="O439" s="30">
        <v>45473</v>
      </c>
      <c r="P439" s="30">
        <v>45626</v>
      </c>
      <c r="Q439" s="15">
        <v>1</v>
      </c>
      <c r="R439" s="25">
        <v>518</v>
      </c>
      <c r="S439" s="25">
        <v>45.5</v>
      </c>
      <c r="T439" s="25">
        <f t="shared" si="27"/>
        <v>23569</v>
      </c>
      <c r="U439" s="25">
        <v>13.65</v>
      </c>
      <c r="V439" s="25">
        <f t="shared" si="28"/>
        <v>7070.7</v>
      </c>
      <c r="W439" s="25">
        <f t="shared" si="29"/>
        <v>16498.3</v>
      </c>
      <c r="X439" s="15" t="s">
        <v>1350</v>
      </c>
      <c r="Y439" s="15">
        <v>1516889.77</v>
      </c>
      <c r="Z439" s="80" t="s">
        <v>3337</v>
      </c>
      <c r="AA439" s="187" t="s">
        <v>3338</v>
      </c>
      <c r="AB439" s="15"/>
    </row>
    <row r="440" s="3" customFormat="1" ht="67.5" spans="1:28">
      <c r="A440" s="65">
        <v>438</v>
      </c>
      <c r="B440" s="15" t="s">
        <v>3329</v>
      </c>
      <c r="C440" s="15" t="s">
        <v>54</v>
      </c>
      <c r="D440" s="15"/>
      <c r="E440" s="16" t="s">
        <v>3521</v>
      </c>
      <c r="F440" s="16" t="s">
        <v>3522</v>
      </c>
      <c r="G440" s="16" t="s">
        <v>3523</v>
      </c>
      <c r="H440" s="16" t="s">
        <v>130</v>
      </c>
      <c r="I440" s="16" t="s">
        <v>3066</v>
      </c>
      <c r="J440" s="15" t="s">
        <v>3524</v>
      </c>
      <c r="K440" s="15" t="s">
        <v>3525</v>
      </c>
      <c r="L440" s="16" t="s">
        <v>3521</v>
      </c>
      <c r="M440" s="25" t="s">
        <v>3526</v>
      </c>
      <c r="N440" s="25">
        <v>1300</v>
      </c>
      <c r="O440" s="30">
        <v>45473</v>
      </c>
      <c r="P440" s="30">
        <v>45626</v>
      </c>
      <c r="Q440" s="15">
        <v>1</v>
      </c>
      <c r="R440" s="25">
        <v>300</v>
      </c>
      <c r="S440" s="25">
        <v>45.5</v>
      </c>
      <c r="T440" s="25">
        <f t="shared" si="27"/>
        <v>13650</v>
      </c>
      <c r="U440" s="25">
        <v>13.65</v>
      </c>
      <c r="V440" s="25">
        <f t="shared" si="28"/>
        <v>4095</v>
      </c>
      <c r="W440" s="25">
        <f t="shared" si="29"/>
        <v>9555</v>
      </c>
      <c r="X440" s="15" t="s">
        <v>1350</v>
      </c>
      <c r="Y440" s="15">
        <v>1516889.77</v>
      </c>
      <c r="Z440" s="80" t="s">
        <v>3337</v>
      </c>
      <c r="AA440" s="187" t="s">
        <v>3338</v>
      </c>
      <c r="AB440" s="15"/>
    </row>
    <row r="441" s="3" customFormat="1" ht="78.75" spans="1:28">
      <c r="A441" s="65">
        <v>439</v>
      </c>
      <c r="B441" s="15" t="s">
        <v>3329</v>
      </c>
      <c r="C441" s="15" t="s">
        <v>54</v>
      </c>
      <c r="D441" s="15"/>
      <c r="E441" s="16" t="s">
        <v>3527</v>
      </c>
      <c r="F441" s="16" t="s">
        <v>3528</v>
      </c>
      <c r="G441" s="16" t="s">
        <v>3529</v>
      </c>
      <c r="H441" s="16" t="s">
        <v>3452</v>
      </c>
      <c r="I441" s="16" t="s">
        <v>60</v>
      </c>
      <c r="J441" s="15" t="s">
        <v>3530</v>
      </c>
      <c r="K441" s="15" t="s">
        <v>3531</v>
      </c>
      <c r="L441" s="16" t="s">
        <v>3527</v>
      </c>
      <c r="M441" s="25" t="s">
        <v>3532</v>
      </c>
      <c r="N441" s="25">
        <v>1300</v>
      </c>
      <c r="O441" s="30">
        <v>45473</v>
      </c>
      <c r="P441" s="30">
        <v>45626</v>
      </c>
      <c r="Q441" s="15">
        <v>1</v>
      </c>
      <c r="R441" s="25">
        <v>909.63</v>
      </c>
      <c r="S441" s="25">
        <v>45.5</v>
      </c>
      <c r="T441" s="25">
        <f t="shared" si="27"/>
        <v>41388.165</v>
      </c>
      <c r="U441" s="25">
        <v>13.65</v>
      </c>
      <c r="V441" s="25">
        <f t="shared" si="28"/>
        <v>12416.4495</v>
      </c>
      <c r="W441" s="25">
        <f t="shared" si="29"/>
        <v>28971.7155</v>
      </c>
      <c r="X441" s="15" t="s">
        <v>1350</v>
      </c>
      <c r="Y441" s="15">
        <v>1516889.77</v>
      </c>
      <c r="Z441" s="80" t="s">
        <v>3337</v>
      </c>
      <c r="AA441" s="187" t="s">
        <v>3338</v>
      </c>
      <c r="AB441" s="15"/>
    </row>
    <row r="442" s="3" customFormat="1" ht="45" spans="1:28">
      <c r="A442" s="65">
        <v>440</v>
      </c>
      <c r="B442" s="15" t="s">
        <v>3329</v>
      </c>
      <c r="C442" s="15" t="s">
        <v>54</v>
      </c>
      <c r="D442" s="15"/>
      <c r="E442" s="16" t="s">
        <v>3533</v>
      </c>
      <c r="F442" s="16" t="s">
        <v>3534</v>
      </c>
      <c r="G442" s="15" t="s">
        <v>3535</v>
      </c>
      <c r="H442" s="16" t="s">
        <v>3536</v>
      </c>
      <c r="I442" s="16" t="s">
        <v>3537</v>
      </c>
      <c r="J442" s="15" t="s">
        <v>3538</v>
      </c>
      <c r="K442" s="15" t="s">
        <v>3539</v>
      </c>
      <c r="L442" s="16" t="s">
        <v>3533</v>
      </c>
      <c r="M442" s="25" t="s">
        <v>3540</v>
      </c>
      <c r="N442" s="25">
        <v>1300</v>
      </c>
      <c r="O442" s="30">
        <v>45473</v>
      </c>
      <c r="P442" s="30">
        <v>45626</v>
      </c>
      <c r="Q442" s="15">
        <v>1</v>
      </c>
      <c r="R442" s="25">
        <v>330</v>
      </c>
      <c r="S442" s="25">
        <v>45.5</v>
      </c>
      <c r="T442" s="25">
        <f t="shared" si="27"/>
        <v>15015</v>
      </c>
      <c r="U442" s="25">
        <v>13.65</v>
      </c>
      <c r="V442" s="25">
        <f t="shared" si="28"/>
        <v>4504.5</v>
      </c>
      <c r="W442" s="25">
        <f t="shared" si="29"/>
        <v>10510.5</v>
      </c>
      <c r="X442" s="15" t="s">
        <v>1350</v>
      </c>
      <c r="Y442" s="15">
        <v>1516889.77</v>
      </c>
      <c r="Z442" s="80" t="s">
        <v>3337</v>
      </c>
      <c r="AA442" s="187" t="s">
        <v>3338</v>
      </c>
      <c r="AB442" s="15"/>
    </row>
    <row r="443" s="3" customFormat="1" ht="33.75" spans="1:28">
      <c r="A443" s="65">
        <v>441</v>
      </c>
      <c r="B443" s="15" t="s">
        <v>3329</v>
      </c>
      <c r="C443" s="15" t="s">
        <v>54</v>
      </c>
      <c r="D443" s="15"/>
      <c r="E443" s="16" t="s">
        <v>3541</v>
      </c>
      <c r="F443" s="16" t="s">
        <v>3542</v>
      </c>
      <c r="G443" s="15" t="s">
        <v>3543</v>
      </c>
      <c r="H443" s="16" t="s">
        <v>3544</v>
      </c>
      <c r="I443" s="16" t="s">
        <v>70</v>
      </c>
      <c r="J443" s="15" t="s">
        <v>3545</v>
      </c>
      <c r="K443" s="15" t="s">
        <v>3546</v>
      </c>
      <c r="L443" s="16" t="s">
        <v>3541</v>
      </c>
      <c r="M443" s="25" t="s">
        <v>3547</v>
      </c>
      <c r="N443" s="25">
        <v>1300</v>
      </c>
      <c r="O443" s="30">
        <v>45473</v>
      </c>
      <c r="P443" s="30">
        <v>45626</v>
      </c>
      <c r="Q443" s="15">
        <v>1</v>
      </c>
      <c r="R443" s="25">
        <v>180</v>
      </c>
      <c r="S443" s="25">
        <v>45.5</v>
      </c>
      <c r="T443" s="25">
        <f t="shared" si="27"/>
        <v>8190</v>
      </c>
      <c r="U443" s="25">
        <v>13.65</v>
      </c>
      <c r="V443" s="25">
        <f t="shared" si="28"/>
        <v>2457</v>
      </c>
      <c r="W443" s="25">
        <f t="shared" si="29"/>
        <v>5733</v>
      </c>
      <c r="X443" s="15" t="s">
        <v>1350</v>
      </c>
      <c r="Y443" s="15">
        <v>1516889.77</v>
      </c>
      <c r="Z443" s="80" t="s">
        <v>3337</v>
      </c>
      <c r="AA443" s="187" t="s">
        <v>3338</v>
      </c>
      <c r="AB443" s="15"/>
    </row>
    <row r="444" s="3" customFormat="1" ht="33.75" spans="1:28">
      <c r="A444" s="65">
        <v>442</v>
      </c>
      <c r="B444" s="15" t="s">
        <v>3329</v>
      </c>
      <c r="C444" s="15" t="s">
        <v>54</v>
      </c>
      <c r="D444" s="15"/>
      <c r="E444" s="16" t="s">
        <v>3548</v>
      </c>
      <c r="F444" s="16" t="s">
        <v>3549</v>
      </c>
      <c r="G444" s="15" t="s">
        <v>3550</v>
      </c>
      <c r="H444" s="16" t="s">
        <v>3551</v>
      </c>
      <c r="I444" s="16" t="s">
        <v>70</v>
      </c>
      <c r="J444" s="15" t="s">
        <v>3552</v>
      </c>
      <c r="K444" s="15" t="s">
        <v>3553</v>
      </c>
      <c r="L444" s="16" t="s">
        <v>3548</v>
      </c>
      <c r="M444" s="25" t="s">
        <v>3554</v>
      </c>
      <c r="N444" s="25">
        <v>1300</v>
      </c>
      <c r="O444" s="30">
        <v>45473</v>
      </c>
      <c r="P444" s="30">
        <v>45626</v>
      </c>
      <c r="Q444" s="15">
        <v>1</v>
      </c>
      <c r="R444" s="25">
        <v>140</v>
      </c>
      <c r="S444" s="25">
        <v>45.5</v>
      </c>
      <c r="T444" s="25">
        <f t="shared" si="27"/>
        <v>6370</v>
      </c>
      <c r="U444" s="25">
        <v>13.65</v>
      </c>
      <c r="V444" s="25">
        <f t="shared" si="28"/>
        <v>1911</v>
      </c>
      <c r="W444" s="25">
        <f t="shared" si="29"/>
        <v>4459</v>
      </c>
      <c r="X444" s="15" t="s">
        <v>1350</v>
      </c>
      <c r="Y444" s="15">
        <v>1516889.77</v>
      </c>
      <c r="Z444" s="80" t="s">
        <v>3337</v>
      </c>
      <c r="AA444" s="187" t="s">
        <v>3338</v>
      </c>
      <c r="AB444" s="15"/>
    </row>
    <row r="445" s="3" customFormat="1" ht="33.75" spans="1:28">
      <c r="A445" s="65">
        <v>443</v>
      </c>
      <c r="B445" s="15" t="s">
        <v>3329</v>
      </c>
      <c r="C445" s="15" t="s">
        <v>54</v>
      </c>
      <c r="D445" s="15"/>
      <c r="E445" s="16" t="s">
        <v>3555</v>
      </c>
      <c r="F445" s="16" t="s">
        <v>3556</v>
      </c>
      <c r="G445" s="15" t="s">
        <v>3557</v>
      </c>
      <c r="H445" s="16" t="s">
        <v>138</v>
      </c>
      <c r="I445" s="16" t="s">
        <v>3558</v>
      </c>
      <c r="J445" s="15" t="s">
        <v>3559</v>
      </c>
      <c r="K445" s="15" t="s">
        <v>3560</v>
      </c>
      <c r="L445" s="16" t="s">
        <v>3555</v>
      </c>
      <c r="M445" s="25" t="s">
        <v>3561</v>
      </c>
      <c r="N445" s="25">
        <v>1300</v>
      </c>
      <c r="O445" s="30">
        <v>45473</v>
      </c>
      <c r="P445" s="30">
        <v>45626</v>
      </c>
      <c r="Q445" s="15">
        <v>1</v>
      </c>
      <c r="R445" s="25">
        <v>568.31</v>
      </c>
      <c r="S445" s="25">
        <v>45.5</v>
      </c>
      <c r="T445" s="25">
        <f t="shared" si="27"/>
        <v>25858.105</v>
      </c>
      <c r="U445" s="25">
        <v>13.65</v>
      </c>
      <c r="V445" s="25">
        <f t="shared" si="28"/>
        <v>7757.4315</v>
      </c>
      <c r="W445" s="25">
        <f t="shared" si="29"/>
        <v>18100.6735</v>
      </c>
      <c r="X445" s="15" t="s">
        <v>1350</v>
      </c>
      <c r="Y445" s="15">
        <v>1516889.77</v>
      </c>
      <c r="Z445" s="80" t="s">
        <v>3337</v>
      </c>
      <c r="AA445" s="187" t="s">
        <v>3338</v>
      </c>
      <c r="AB445" s="15"/>
    </row>
    <row r="446" s="3" customFormat="1" ht="33.75" spans="1:28">
      <c r="A446" s="65">
        <v>444</v>
      </c>
      <c r="B446" s="15" t="s">
        <v>3329</v>
      </c>
      <c r="C446" s="15" t="s">
        <v>54</v>
      </c>
      <c r="D446" s="15"/>
      <c r="E446" s="16" t="s">
        <v>3562</v>
      </c>
      <c r="F446" s="16" t="s">
        <v>3563</v>
      </c>
      <c r="G446" s="15" t="s">
        <v>3564</v>
      </c>
      <c r="H446" s="16" t="s">
        <v>2726</v>
      </c>
      <c r="I446" s="16" t="s">
        <v>2926</v>
      </c>
      <c r="J446" s="15" t="s">
        <v>3565</v>
      </c>
      <c r="K446" s="15" t="s">
        <v>3566</v>
      </c>
      <c r="L446" s="16" t="s">
        <v>3562</v>
      </c>
      <c r="M446" s="25" t="s">
        <v>3567</v>
      </c>
      <c r="N446" s="25">
        <v>1300</v>
      </c>
      <c r="O446" s="30">
        <v>45473</v>
      </c>
      <c r="P446" s="30">
        <v>45626</v>
      </c>
      <c r="Q446" s="15">
        <v>1</v>
      </c>
      <c r="R446" s="25">
        <v>201.79</v>
      </c>
      <c r="S446" s="25">
        <v>45.5</v>
      </c>
      <c r="T446" s="25">
        <f t="shared" si="27"/>
        <v>9181.445</v>
      </c>
      <c r="U446" s="25">
        <v>13.65</v>
      </c>
      <c r="V446" s="25">
        <f t="shared" si="28"/>
        <v>2754.4335</v>
      </c>
      <c r="W446" s="25">
        <f t="shared" si="29"/>
        <v>6427.0115</v>
      </c>
      <c r="X446" s="15" t="s">
        <v>1350</v>
      </c>
      <c r="Y446" s="21">
        <v>1516889.77</v>
      </c>
      <c r="Z446" s="80" t="s">
        <v>3337</v>
      </c>
      <c r="AA446" s="187" t="s">
        <v>3338</v>
      </c>
      <c r="AB446" s="15"/>
    </row>
    <row r="447" s="3" customFormat="1" ht="56.25" spans="1:28">
      <c r="A447" s="65">
        <v>445</v>
      </c>
      <c r="B447" s="15" t="s">
        <v>3329</v>
      </c>
      <c r="C447" s="15" t="s">
        <v>54</v>
      </c>
      <c r="D447" s="15"/>
      <c r="E447" s="16" t="s">
        <v>3568</v>
      </c>
      <c r="F447" s="16" t="s">
        <v>3569</v>
      </c>
      <c r="G447" s="15" t="s">
        <v>3570</v>
      </c>
      <c r="H447" s="16" t="s">
        <v>1128</v>
      </c>
      <c r="I447" s="16" t="s">
        <v>3571</v>
      </c>
      <c r="J447" s="15" t="s">
        <v>3572</v>
      </c>
      <c r="K447" s="15" t="s">
        <v>3573</v>
      </c>
      <c r="L447" s="16" t="s">
        <v>3568</v>
      </c>
      <c r="M447" s="25" t="s">
        <v>3574</v>
      </c>
      <c r="N447" s="25">
        <v>1300</v>
      </c>
      <c r="O447" s="30">
        <v>45473</v>
      </c>
      <c r="P447" s="30">
        <v>45626</v>
      </c>
      <c r="Q447" s="15">
        <v>1</v>
      </c>
      <c r="R447" s="25">
        <v>489.38</v>
      </c>
      <c r="S447" s="25">
        <v>45.5</v>
      </c>
      <c r="T447" s="25">
        <f t="shared" si="27"/>
        <v>22266.79</v>
      </c>
      <c r="U447" s="25">
        <v>13.65</v>
      </c>
      <c r="V447" s="25">
        <f t="shared" si="28"/>
        <v>6680.037</v>
      </c>
      <c r="W447" s="25">
        <f t="shared" si="29"/>
        <v>15586.753</v>
      </c>
      <c r="X447" s="15" t="s">
        <v>1350</v>
      </c>
      <c r="Y447" s="15">
        <v>1516889.77</v>
      </c>
      <c r="Z447" s="80" t="s">
        <v>3337</v>
      </c>
      <c r="AA447" s="187" t="s">
        <v>3338</v>
      </c>
      <c r="AB447" s="15"/>
    </row>
    <row r="448" s="3" customFormat="1" ht="33.75" spans="1:28">
      <c r="A448" s="65">
        <v>446</v>
      </c>
      <c r="B448" s="15" t="s">
        <v>3329</v>
      </c>
      <c r="C448" s="15" t="s">
        <v>54</v>
      </c>
      <c r="D448" s="15"/>
      <c r="E448" s="16" t="s">
        <v>3575</v>
      </c>
      <c r="F448" s="16" t="s">
        <v>3576</v>
      </c>
      <c r="G448" s="15" t="s">
        <v>3577</v>
      </c>
      <c r="H448" s="16" t="s">
        <v>3578</v>
      </c>
      <c r="I448" s="16" t="s">
        <v>300</v>
      </c>
      <c r="J448" s="15" t="s">
        <v>3579</v>
      </c>
      <c r="K448" s="15" t="s">
        <v>3580</v>
      </c>
      <c r="L448" s="16" t="s">
        <v>3575</v>
      </c>
      <c r="M448" s="25" t="s">
        <v>3581</v>
      </c>
      <c r="N448" s="25">
        <v>1300</v>
      </c>
      <c r="O448" s="30">
        <v>45473</v>
      </c>
      <c r="P448" s="30">
        <v>45626</v>
      </c>
      <c r="Q448" s="15">
        <v>1</v>
      </c>
      <c r="R448" s="25">
        <v>363.27</v>
      </c>
      <c r="S448" s="25">
        <v>45.5</v>
      </c>
      <c r="T448" s="25">
        <f t="shared" si="27"/>
        <v>16528.785</v>
      </c>
      <c r="U448" s="25">
        <v>13.65</v>
      </c>
      <c r="V448" s="25">
        <f t="shared" si="28"/>
        <v>4958.6355</v>
      </c>
      <c r="W448" s="25">
        <f t="shared" si="29"/>
        <v>11570.1495</v>
      </c>
      <c r="X448" s="15" t="s">
        <v>1350</v>
      </c>
      <c r="Y448" s="15">
        <v>1516889.77</v>
      </c>
      <c r="Z448" s="80" t="s">
        <v>3337</v>
      </c>
      <c r="AA448" s="187" t="s">
        <v>3338</v>
      </c>
      <c r="AB448" s="15"/>
    </row>
    <row r="449" s="3" customFormat="1" ht="56.25" spans="1:28">
      <c r="A449" s="65">
        <v>447</v>
      </c>
      <c r="B449" s="15" t="s">
        <v>3329</v>
      </c>
      <c r="C449" s="15" t="s">
        <v>54</v>
      </c>
      <c r="D449" s="15"/>
      <c r="E449" s="16" t="s">
        <v>3582</v>
      </c>
      <c r="F449" s="16" t="s">
        <v>3583</v>
      </c>
      <c r="G449" s="15" t="s">
        <v>3584</v>
      </c>
      <c r="H449" s="16" t="s">
        <v>3585</v>
      </c>
      <c r="I449" s="16" t="s">
        <v>3586</v>
      </c>
      <c r="J449" s="15" t="s">
        <v>3587</v>
      </c>
      <c r="K449" s="15" t="s">
        <v>3588</v>
      </c>
      <c r="L449" s="16" t="s">
        <v>3582</v>
      </c>
      <c r="M449" s="25" t="s">
        <v>3589</v>
      </c>
      <c r="N449" s="25">
        <v>1300</v>
      </c>
      <c r="O449" s="30">
        <v>45473</v>
      </c>
      <c r="P449" s="30">
        <v>45626</v>
      </c>
      <c r="Q449" s="15">
        <v>1</v>
      </c>
      <c r="R449" s="25">
        <v>314.23</v>
      </c>
      <c r="S449" s="25">
        <v>45.5</v>
      </c>
      <c r="T449" s="25">
        <f t="shared" si="27"/>
        <v>14297.465</v>
      </c>
      <c r="U449" s="25">
        <v>13.65</v>
      </c>
      <c r="V449" s="25">
        <f t="shared" si="28"/>
        <v>4289.2395</v>
      </c>
      <c r="W449" s="25">
        <f t="shared" si="29"/>
        <v>10008.2255</v>
      </c>
      <c r="X449" s="15" t="s">
        <v>1350</v>
      </c>
      <c r="Y449" s="15">
        <v>1516889.77</v>
      </c>
      <c r="Z449" s="80" t="s">
        <v>3337</v>
      </c>
      <c r="AA449" s="187" t="s">
        <v>3338</v>
      </c>
      <c r="AB449" s="15"/>
    </row>
    <row r="450" s="3" customFormat="1" ht="45" spans="1:28">
      <c r="A450" s="65">
        <v>448</v>
      </c>
      <c r="B450" s="15" t="s">
        <v>3329</v>
      </c>
      <c r="C450" s="15" t="s">
        <v>54</v>
      </c>
      <c r="D450" s="15"/>
      <c r="E450" s="16" t="s">
        <v>3590</v>
      </c>
      <c r="F450" s="16" t="s">
        <v>3591</v>
      </c>
      <c r="G450" s="15" t="s">
        <v>3592</v>
      </c>
      <c r="H450" s="16" t="s">
        <v>1233</v>
      </c>
      <c r="I450" s="16" t="s">
        <v>3593</v>
      </c>
      <c r="J450" s="15" t="s">
        <v>3594</v>
      </c>
      <c r="K450" s="15" t="s">
        <v>3595</v>
      </c>
      <c r="L450" s="16" t="s">
        <v>3590</v>
      </c>
      <c r="M450" s="25" t="s">
        <v>3596</v>
      </c>
      <c r="N450" s="25">
        <v>1300</v>
      </c>
      <c r="O450" s="30">
        <v>45473</v>
      </c>
      <c r="P450" s="30">
        <v>45626</v>
      </c>
      <c r="Q450" s="15">
        <v>1</v>
      </c>
      <c r="R450" s="25">
        <v>364.45</v>
      </c>
      <c r="S450" s="25">
        <v>45.5</v>
      </c>
      <c r="T450" s="25">
        <f t="shared" si="27"/>
        <v>16582.475</v>
      </c>
      <c r="U450" s="25">
        <v>13.65</v>
      </c>
      <c r="V450" s="25">
        <f t="shared" si="28"/>
        <v>4974.7425</v>
      </c>
      <c r="W450" s="25">
        <f t="shared" si="29"/>
        <v>11607.7325</v>
      </c>
      <c r="X450" s="15" t="s">
        <v>1350</v>
      </c>
      <c r="Y450" s="15">
        <v>1516889.77</v>
      </c>
      <c r="Z450" s="80" t="s">
        <v>3337</v>
      </c>
      <c r="AA450" s="187" t="s">
        <v>3338</v>
      </c>
      <c r="AB450" s="15"/>
    </row>
    <row r="451" s="3" customFormat="1" ht="33.75" spans="1:28">
      <c r="A451" s="65">
        <v>449</v>
      </c>
      <c r="B451" s="15" t="s">
        <v>3329</v>
      </c>
      <c r="C451" s="15" t="s">
        <v>54</v>
      </c>
      <c r="D451" s="15"/>
      <c r="E451" s="16" t="s">
        <v>3597</v>
      </c>
      <c r="F451" s="16" t="s">
        <v>3598</v>
      </c>
      <c r="G451" s="15" t="s">
        <v>3599</v>
      </c>
      <c r="H451" s="16" t="s">
        <v>589</v>
      </c>
      <c r="I451" s="16" t="s">
        <v>3600</v>
      </c>
      <c r="J451" s="15" t="s">
        <v>3601</v>
      </c>
      <c r="K451" s="15" t="s">
        <v>3602</v>
      </c>
      <c r="L451" s="16" t="s">
        <v>3597</v>
      </c>
      <c r="M451" s="25" t="s">
        <v>3603</v>
      </c>
      <c r="N451" s="25">
        <v>1300</v>
      </c>
      <c r="O451" s="30">
        <v>45473</v>
      </c>
      <c r="P451" s="30">
        <v>45626</v>
      </c>
      <c r="Q451" s="15">
        <v>1</v>
      </c>
      <c r="R451" s="25">
        <v>276.63</v>
      </c>
      <c r="S451" s="25">
        <v>45.5</v>
      </c>
      <c r="T451" s="25">
        <f t="shared" si="27"/>
        <v>12586.665</v>
      </c>
      <c r="U451" s="25">
        <v>13.65</v>
      </c>
      <c r="V451" s="25">
        <f t="shared" si="28"/>
        <v>3775.9995</v>
      </c>
      <c r="W451" s="25">
        <f t="shared" si="29"/>
        <v>8810.6655</v>
      </c>
      <c r="X451" s="15" t="s">
        <v>1350</v>
      </c>
      <c r="Y451" s="15">
        <v>1516889.77</v>
      </c>
      <c r="Z451" s="80" t="s">
        <v>3337</v>
      </c>
      <c r="AA451" s="187" t="s">
        <v>3338</v>
      </c>
      <c r="AB451" s="15"/>
    </row>
    <row r="452" s="3" customFormat="1" ht="33.75" spans="1:28">
      <c r="A452" s="65">
        <v>450</v>
      </c>
      <c r="B452" s="15" t="s">
        <v>3329</v>
      </c>
      <c r="C452" s="15" t="s">
        <v>54</v>
      </c>
      <c r="D452" s="15"/>
      <c r="E452" s="16" t="s">
        <v>3604</v>
      </c>
      <c r="F452" s="16" t="s">
        <v>3605</v>
      </c>
      <c r="G452" s="15" t="s">
        <v>3606</v>
      </c>
      <c r="H452" s="16" t="s">
        <v>237</v>
      </c>
      <c r="I452" s="16" t="s">
        <v>1043</v>
      </c>
      <c r="J452" s="15" t="s">
        <v>3607</v>
      </c>
      <c r="K452" s="15" t="s">
        <v>3608</v>
      </c>
      <c r="L452" s="16" t="s">
        <v>3604</v>
      </c>
      <c r="M452" s="25" t="s">
        <v>3609</v>
      </c>
      <c r="N452" s="25">
        <v>1300</v>
      </c>
      <c r="O452" s="30">
        <v>45473</v>
      </c>
      <c r="P452" s="30">
        <v>45626</v>
      </c>
      <c r="Q452" s="15">
        <v>1</v>
      </c>
      <c r="R452" s="25">
        <v>540</v>
      </c>
      <c r="S452" s="25">
        <v>45.5</v>
      </c>
      <c r="T452" s="25">
        <f t="shared" ref="T452:T504" si="30">S452*R452</f>
        <v>24570</v>
      </c>
      <c r="U452" s="25">
        <v>13.65</v>
      </c>
      <c r="V452" s="25">
        <f t="shared" ref="V452:V504" si="31">R452*U452</f>
        <v>7371</v>
      </c>
      <c r="W452" s="25">
        <f t="shared" ref="W452:W504" si="32">T452-V452</f>
        <v>17199</v>
      </c>
      <c r="X452" s="15" t="s">
        <v>1350</v>
      </c>
      <c r="Y452" s="15">
        <v>1516889.77</v>
      </c>
      <c r="Z452" s="80" t="s">
        <v>3337</v>
      </c>
      <c r="AA452" s="187" t="s">
        <v>3338</v>
      </c>
      <c r="AB452" s="15"/>
    </row>
    <row r="453" s="3" customFormat="1" ht="45" spans="1:28">
      <c r="A453" s="65">
        <v>451</v>
      </c>
      <c r="B453" s="15" t="s">
        <v>3329</v>
      </c>
      <c r="C453" s="15" t="s">
        <v>54</v>
      </c>
      <c r="D453" s="15"/>
      <c r="E453" s="16" t="s">
        <v>3610</v>
      </c>
      <c r="F453" s="16" t="s">
        <v>3611</v>
      </c>
      <c r="G453" s="15" t="s">
        <v>3612</v>
      </c>
      <c r="H453" s="16" t="s">
        <v>138</v>
      </c>
      <c r="I453" s="16" t="s">
        <v>542</v>
      </c>
      <c r="J453" s="15" t="s">
        <v>3613</v>
      </c>
      <c r="K453" s="15" t="s">
        <v>3614</v>
      </c>
      <c r="L453" s="16" t="s">
        <v>3610</v>
      </c>
      <c r="M453" s="25" t="s">
        <v>3615</v>
      </c>
      <c r="N453" s="25">
        <v>1300</v>
      </c>
      <c r="O453" s="30">
        <v>45473</v>
      </c>
      <c r="P453" s="30">
        <v>45626</v>
      </c>
      <c r="Q453" s="15">
        <v>1</v>
      </c>
      <c r="R453" s="25">
        <v>700</v>
      </c>
      <c r="S453" s="25">
        <v>45.5</v>
      </c>
      <c r="T453" s="25">
        <f t="shared" si="30"/>
        <v>31850</v>
      </c>
      <c r="U453" s="25">
        <v>13.65</v>
      </c>
      <c r="V453" s="25">
        <f t="shared" si="31"/>
        <v>9555</v>
      </c>
      <c r="W453" s="25">
        <f t="shared" si="32"/>
        <v>22295</v>
      </c>
      <c r="X453" s="15" t="s">
        <v>1350</v>
      </c>
      <c r="Y453" s="15">
        <v>1516889.77</v>
      </c>
      <c r="Z453" s="80" t="s">
        <v>3337</v>
      </c>
      <c r="AA453" s="187" t="s">
        <v>3338</v>
      </c>
      <c r="AB453" s="15"/>
    </row>
    <row r="454" s="3" customFormat="1" ht="101.25" spans="1:28">
      <c r="A454" s="65">
        <v>452</v>
      </c>
      <c r="B454" s="15" t="s">
        <v>3329</v>
      </c>
      <c r="C454" s="15" t="s">
        <v>54</v>
      </c>
      <c r="D454" s="15"/>
      <c r="E454" s="16" t="s">
        <v>3616</v>
      </c>
      <c r="F454" s="16" t="s">
        <v>3617</v>
      </c>
      <c r="G454" s="15" t="s">
        <v>3618</v>
      </c>
      <c r="H454" s="16" t="s">
        <v>3619</v>
      </c>
      <c r="I454" s="16" t="s">
        <v>3620</v>
      </c>
      <c r="J454" s="15" t="s">
        <v>3621</v>
      </c>
      <c r="K454" s="15" t="s">
        <v>3622</v>
      </c>
      <c r="L454" s="16" t="s">
        <v>3616</v>
      </c>
      <c r="M454" s="25" t="s">
        <v>3623</v>
      </c>
      <c r="N454" s="25">
        <v>1300</v>
      </c>
      <c r="O454" s="30">
        <v>45473</v>
      </c>
      <c r="P454" s="30">
        <v>45626</v>
      </c>
      <c r="Q454" s="15">
        <v>1</v>
      </c>
      <c r="R454" s="25">
        <v>500</v>
      </c>
      <c r="S454" s="25">
        <v>45.5</v>
      </c>
      <c r="T454" s="25">
        <f t="shared" si="30"/>
        <v>22750</v>
      </c>
      <c r="U454" s="25">
        <v>13.65</v>
      </c>
      <c r="V454" s="25">
        <f t="shared" si="31"/>
        <v>6825</v>
      </c>
      <c r="W454" s="25">
        <f t="shared" si="32"/>
        <v>15925</v>
      </c>
      <c r="X454" s="15" t="s">
        <v>1350</v>
      </c>
      <c r="Y454" s="15">
        <v>1516889.77</v>
      </c>
      <c r="Z454" s="80" t="s">
        <v>3337</v>
      </c>
      <c r="AA454" s="187" t="s">
        <v>3338</v>
      </c>
      <c r="AB454" s="15"/>
    </row>
    <row r="455" s="3" customFormat="1" ht="33.75" spans="1:28">
      <c r="A455" s="65">
        <v>453</v>
      </c>
      <c r="B455" s="15" t="s">
        <v>3329</v>
      </c>
      <c r="C455" s="15" t="s">
        <v>54</v>
      </c>
      <c r="D455" s="15"/>
      <c r="E455" s="16" t="s">
        <v>3624</v>
      </c>
      <c r="F455" s="16" t="s">
        <v>1849</v>
      </c>
      <c r="G455" s="15" t="s">
        <v>3625</v>
      </c>
      <c r="H455" s="16" t="s">
        <v>1851</v>
      </c>
      <c r="I455" s="16" t="s">
        <v>1852</v>
      </c>
      <c r="J455" s="15" t="s">
        <v>3626</v>
      </c>
      <c r="K455" s="15" t="s">
        <v>3627</v>
      </c>
      <c r="L455" s="16" t="s">
        <v>3624</v>
      </c>
      <c r="M455" s="25" t="s">
        <v>3628</v>
      </c>
      <c r="N455" s="25">
        <v>1300</v>
      </c>
      <c r="O455" s="30">
        <v>45473</v>
      </c>
      <c r="P455" s="30">
        <v>45626</v>
      </c>
      <c r="Q455" s="15">
        <v>1</v>
      </c>
      <c r="R455" s="25">
        <v>263</v>
      </c>
      <c r="S455" s="25">
        <v>45.5</v>
      </c>
      <c r="T455" s="25">
        <f t="shared" si="30"/>
        <v>11966.5</v>
      </c>
      <c r="U455" s="25">
        <v>13.65</v>
      </c>
      <c r="V455" s="25">
        <f t="shared" si="31"/>
        <v>3589.95</v>
      </c>
      <c r="W455" s="25">
        <f t="shared" si="32"/>
        <v>8376.55</v>
      </c>
      <c r="X455" s="15" t="s">
        <v>1350</v>
      </c>
      <c r="Y455" s="15">
        <v>1516889.77</v>
      </c>
      <c r="Z455" s="80" t="s">
        <v>3337</v>
      </c>
      <c r="AA455" s="187" t="s">
        <v>3338</v>
      </c>
      <c r="AB455" s="15"/>
    </row>
    <row r="456" s="3" customFormat="1" ht="56.25" spans="1:28">
      <c r="A456" s="65">
        <v>454</v>
      </c>
      <c r="B456" s="15" t="s">
        <v>3329</v>
      </c>
      <c r="C456" s="15" t="s">
        <v>54</v>
      </c>
      <c r="D456" s="15"/>
      <c r="E456" s="16" t="s">
        <v>3629</v>
      </c>
      <c r="F456" s="16" t="s">
        <v>3630</v>
      </c>
      <c r="G456" s="15" t="s">
        <v>3631</v>
      </c>
      <c r="H456" s="16" t="s">
        <v>3452</v>
      </c>
      <c r="I456" s="16" t="s">
        <v>3632</v>
      </c>
      <c r="J456" s="15" t="s">
        <v>3633</v>
      </c>
      <c r="K456" s="15" t="s">
        <v>3634</v>
      </c>
      <c r="L456" s="16" t="s">
        <v>3629</v>
      </c>
      <c r="M456" s="25" t="s">
        <v>3635</v>
      </c>
      <c r="N456" s="25">
        <v>1300</v>
      </c>
      <c r="O456" s="30">
        <v>45473</v>
      </c>
      <c r="P456" s="30">
        <v>45626</v>
      </c>
      <c r="Q456" s="15">
        <v>1</v>
      </c>
      <c r="R456" s="25">
        <v>265</v>
      </c>
      <c r="S456" s="25">
        <v>45.5</v>
      </c>
      <c r="T456" s="25">
        <f t="shared" si="30"/>
        <v>12057.5</v>
      </c>
      <c r="U456" s="25">
        <v>13.65</v>
      </c>
      <c r="V456" s="25">
        <f t="shared" si="31"/>
        <v>3617.25</v>
      </c>
      <c r="W456" s="25">
        <f t="shared" si="32"/>
        <v>8440.25</v>
      </c>
      <c r="X456" s="15" t="s">
        <v>1350</v>
      </c>
      <c r="Y456" s="15">
        <v>1516889.77</v>
      </c>
      <c r="Z456" s="80" t="s">
        <v>3337</v>
      </c>
      <c r="AA456" s="187" t="s">
        <v>3338</v>
      </c>
      <c r="AB456" s="15"/>
    </row>
    <row r="457" s="3" customFormat="1" ht="45" spans="1:28">
      <c r="A457" s="65">
        <v>455</v>
      </c>
      <c r="B457" s="15" t="s">
        <v>3329</v>
      </c>
      <c r="C457" s="15" t="s">
        <v>54</v>
      </c>
      <c r="D457" s="15"/>
      <c r="E457" s="16" t="s">
        <v>3636</v>
      </c>
      <c r="F457" s="104" t="s">
        <v>3637</v>
      </c>
      <c r="G457" s="115" t="s">
        <v>3638</v>
      </c>
      <c r="H457" s="90" t="s">
        <v>3639</v>
      </c>
      <c r="I457" s="16" t="s">
        <v>163</v>
      </c>
      <c r="J457" s="15" t="s">
        <v>3640</v>
      </c>
      <c r="K457" s="15" t="s">
        <v>3641</v>
      </c>
      <c r="L457" s="16" t="s">
        <v>3636</v>
      </c>
      <c r="M457" s="25" t="s">
        <v>3642</v>
      </c>
      <c r="N457" s="25">
        <v>1300</v>
      </c>
      <c r="O457" s="30">
        <v>45473</v>
      </c>
      <c r="P457" s="30">
        <v>45626</v>
      </c>
      <c r="Q457" s="15">
        <v>1</v>
      </c>
      <c r="R457" s="105">
        <v>600</v>
      </c>
      <c r="S457" s="25">
        <v>45.5</v>
      </c>
      <c r="T457" s="25">
        <f t="shared" si="30"/>
        <v>27300</v>
      </c>
      <c r="U457" s="25">
        <v>13.65</v>
      </c>
      <c r="V457" s="25">
        <f t="shared" si="31"/>
        <v>8190</v>
      </c>
      <c r="W457" s="25">
        <f t="shared" si="32"/>
        <v>19110</v>
      </c>
      <c r="X457" s="15" t="s">
        <v>1350</v>
      </c>
      <c r="Y457" s="15">
        <v>1516889.77</v>
      </c>
      <c r="Z457" s="80" t="s">
        <v>3337</v>
      </c>
      <c r="AA457" s="187" t="s">
        <v>3338</v>
      </c>
      <c r="AB457" s="15"/>
    </row>
    <row r="458" s="3" customFormat="1" ht="67.5" spans="1:28">
      <c r="A458" s="65">
        <v>456</v>
      </c>
      <c r="B458" s="15" t="s">
        <v>3329</v>
      </c>
      <c r="C458" s="15" t="s">
        <v>54</v>
      </c>
      <c r="D458" s="15"/>
      <c r="E458" s="16" t="s">
        <v>3643</v>
      </c>
      <c r="F458" s="16" t="s">
        <v>3644</v>
      </c>
      <c r="G458" s="15" t="s">
        <v>3645</v>
      </c>
      <c r="H458" s="16" t="s">
        <v>1776</v>
      </c>
      <c r="I458" s="16" t="s">
        <v>1601</v>
      </c>
      <c r="J458" s="15" t="s">
        <v>3646</v>
      </c>
      <c r="K458" s="15" t="s">
        <v>3647</v>
      </c>
      <c r="L458" s="16" t="s">
        <v>3643</v>
      </c>
      <c r="M458" s="25" t="s">
        <v>3648</v>
      </c>
      <c r="N458" s="25">
        <v>1300</v>
      </c>
      <c r="O458" s="30">
        <v>45473</v>
      </c>
      <c r="P458" s="30">
        <v>45626</v>
      </c>
      <c r="Q458" s="15">
        <v>1</v>
      </c>
      <c r="R458" s="25">
        <v>220</v>
      </c>
      <c r="S458" s="25">
        <v>45.5</v>
      </c>
      <c r="T458" s="25">
        <f t="shared" si="30"/>
        <v>10010</v>
      </c>
      <c r="U458" s="25">
        <v>13.65</v>
      </c>
      <c r="V458" s="25">
        <f t="shared" si="31"/>
        <v>3003</v>
      </c>
      <c r="W458" s="25">
        <f t="shared" si="32"/>
        <v>7007</v>
      </c>
      <c r="X458" s="15" t="s">
        <v>1350</v>
      </c>
      <c r="Y458" s="15">
        <v>1516889.77</v>
      </c>
      <c r="Z458" s="80" t="s">
        <v>3337</v>
      </c>
      <c r="AA458" s="187" t="s">
        <v>3338</v>
      </c>
      <c r="AB458" s="15"/>
    </row>
    <row r="459" s="3" customFormat="1" ht="45" spans="1:28">
      <c r="A459" s="65">
        <v>457</v>
      </c>
      <c r="B459" s="15" t="s">
        <v>3329</v>
      </c>
      <c r="C459" s="15" t="s">
        <v>54</v>
      </c>
      <c r="D459" s="15"/>
      <c r="E459" s="16" t="s">
        <v>3649</v>
      </c>
      <c r="F459" s="16" t="s">
        <v>3650</v>
      </c>
      <c r="G459" s="15" t="s">
        <v>3638</v>
      </c>
      <c r="H459" s="16" t="s">
        <v>1994</v>
      </c>
      <c r="I459" s="16" t="s">
        <v>3651</v>
      </c>
      <c r="J459" s="15" t="s">
        <v>3652</v>
      </c>
      <c r="K459" s="15" t="s">
        <v>3653</v>
      </c>
      <c r="L459" s="16" t="s">
        <v>3649</v>
      </c>
      <c r="M459" s="25" t="s">
        <v>3654</v>
      </c>
      <c r="N459" s="25">
        <v>1300</v>
      </c>
      <c r="O459" s="30">
        <v>45473</v>
      </c>
      <c r="P459" s="30">
        <v>45626</v>
      </c>
      <c r="Q459" s="15">
        <v>1</v>
      </c>
      <c r="R459" s="25">
        <v>200</v>
      </c>
      <c r="S459" s="25">
        <v>45.5</v>
      </c>
      <c r="T459" s="25">
        <f t="shared" si="30"/>
        <v>9100</v>
      </c>
      <c r="U459" s="25">
        <v>13.65</v>
      </c>
      <c r="V459" s="25">
        <f t="shared" si="31"/>
        <v>2730</v>
      </c>
      <c r="W459" s="25">
        <f t="shared" si="32"/>
        <v>6370</v>
      </c>
      <c r="X459" s="15" t="s">
        <v>1350</v>
      </c>
      <c r="Y459" s="15">
        <v>1516889.77</v>
      </c>
      <c r="Z459" s="80" t="s">
        <v>3337</v>
      </c>
      <c r="AA459" s="187" t="s">
        <v>3338</v>
      </c>
      <c r="AB459" s="15"/>
    </row>
    <row r="460" s="3" customFormat="1" ht="33.75" spans="1:28">
      <c r="A460" s="65">
        <v>458</v>
      </c>
      <c r="B460" s="15" t="s">
        <v>3329</v>
      </c>
      <c r="C460" s="15" t="s">
        <v>54</v>
      </c>
      <c r="D460" s="15"/>
      <c r="E460" s="16" t="s">
        <v>3655</v>
      </c>
      <c r="F460" s="16" t="s">
        <v>3656</v>
      </c>
      <c r="G460" s="15" t="s">
        <v>3657</v>
      </c>
      <c r="H460" s="16" t="s">
        <v>3658</v>
      </c>
      <c r="I460" s="16" t="s">
        <v>3659</v>
      </c>
      <c r="J460" s="15" t="s">
        <v>3660</v>
      </c>
      <c r="K460" s="15" t="s">
        <v>3661</v>
      </c>
      <c r="L460" s="16" t="s">
        <v>3655</v>
      </c>
      <c r="M460" s="25" t="s">
        <v>3662</v>
      </c>
      <c r="N460" s="25">
        <v>1300</v>
      </c>
      <c r="O460" s="30">
        <v>45473</v>
      </c>
      <c r="P460" s="30">
        <v>45626</v>
      </c>
      <c r="Q460" s="15">
        <v>1</v>
      </c>
      <c r="R460" s="25">
        <v>202</v>
      </c>
      <c r="S460" s="25">
        <v>45.5</v>
      </c>
      <c r="T460" s="25">
        <f t="shared" si="30"/>
        <v>9191</v>
      </c>
      <c r="U460" s="25">
        <v>13.65</v>
      </c>
      <c r="V460" s="25">
        <f t="shared" si="31"/>
        <v>2757.3</v>
      </c>
      <c r="W460" s="25">
        <f t="shared" si="32"/>
        <v>6433.7</v>
      </c>
      <c r="X460" s="15" t="s">
        <v>1350</v>
      </c>
      <c r="Y460" s="15">
        <v>1516889.77</v>
      </c>
      <c r="Z460" s="80" t="s">
        <v>3337</v>
      </c>
      <c r="AA460" s="187" t="s">
        <v>3338</v>
      </c>
      <c r="AB460" s="15"/>
    </row>
    <row r="461" s="3" customFormat="1" ht="33.75" spans="1:28">
      <c r="A461" s="65">
        <v>459</v>
      </c>
      <c r="B461" s="15" t="s">
        <v>3329</v>
      </c>
      <c r="C461" s="15" t="s">
        <v>54</v>
      </c>
      <c r="D461" s="15"/>
      <c r="E461" s="16" t="s">
        <v>3663</v>
      </c>
      <c r="F461" s="16" t="s">
        <v>3664</v>
      </c>
      <c r="G461" s="15" t="s">
        <v>3665</v>
      </c>
      <c r="H461" s="16" t="s">
        <v>154</v>
      </c>
      <c r="I461" s="16" t="s">
        <v>2136</v>
      </c>
      <c r="J461" s="15" t="s">
        <v>3666</v>
      </c>
      <c r="K461" s="15" t="s">
        <v>3667</v>
      </c>
      <c r="L461" s="16" t="s">
        <v>3663</v>
      </c>
      <c r="M461" s="25" t="s">
        <v>3668</v>
      </c>
      <c r="N461" s="25">
        <v>1300</v>
      </c>
      <c r="O461" s="30">
        <v>45473</v>
      </c>
      <c r="P461" s="30">
        <v>45626</v>
      </c>
      <c r="Q461" s="15">
        <v>1</v>
      </c>
      <c r="R461" s="25">
        <v>508</v>
      </c>
      <c r="S461" s="25">
        <v>45.5</v>
      </c>
      <c r="T461" s="25">
        <f t="shared" si="30"/>
        <v>23114</v>
      </c>
      <c r="U461" s="25">
        <v>13.65</v>
      </c>
      <c r="V461" s="25">
        <f t="shared" si="31"/>
        <v>6934.2</v>
      </c>
      <c r="W461" s="25">
        <f t="shared" si="32"/>
        <v>16179.8</v>
      </c>
      <c r="X461" s="15" t="s">
        <v>1350</v>
      </c>
      <c r="Y461" s="15">
        <v>1516889.77</v>
      </c>
      <c r="Z461" s="80" t="s">
        <v>3337</v>
      </c>
      <c r="AA461" s="187" t="s">
        <v>3338</v>
      </c>
      <c r="AB461" s="15"/>
    </row>
    <row r="462" s="3" customFormat="1" ht="33.75" spans="1:28">
      <c r="A462" s="65">
        <v>460</v>
      </c>
      <c r="B462" s="15" t="s">
        <v>3329</v>
      </c>
      <c r="C462" s="15" t="s">
        <v>54</v>
      </c>
      <c r="D462" s="15"/>
      <c r="E462" s="16" t="s">
        <v>3669</v>
      </c>
      <c r="F462" s="16" t="s">
        <v>3670</v>
      </c>
      <c r="G462" s="15" t="s">
        <v>3671</v>
      </c>
      <c r="H462" s="16" t="s">
        <v>1128</v>
      </c>
      <c r="I462" s="16" t="s">
        <v>3672</v>
      </c>
      <c r="J462" s="15" t="s">
        <v>3673</v>
      </c>
      <c r="K462" s="15" t="s">
        <v>3674</v>
      </c>
      <c r="L462" s="16" t="s">
        <v>3669</v>
      </c>
      <c r="M462" s="25" t="s">
        <v>3675</v>
      </c>
      <c r="N462" s="25">
        <v>1300</v>
      </c>
      <c r="O462" s="30">
        <v>45473</v>
      </c>
      <c r="P462" s="30">
        <v>45626</v>
      </c>
      <c r="Q462" s="15">
        <v>1</v>
      </c>
      <c r="R462" s="25">
        <v>270</v>
      </c>
      <c r="S462" s="25">
        <v>45.5</v>
      </c>
      <c r="T462" s="25">
        <f t="shared" si="30"/>
        <v>12285</v>
      </c>
      <c r="U462" s="25">
        <v>13.65</v>
      </c>
      <c r="V462" s="25">
        <f t="shared" si="31"/>
        <v>3685.5</v>
      </c>
      <c r="W462" s="25">
        <f t="shared" si="32"/>
        <v>8599.5</v>
      </c>
      <c r="X462" s="15" t="s">
        <v>1350</v>
      </c>
      <c r="Y462" s="15">
        <v>1516889.77</v>
      </c>
      <c r="Z462" s="80" t="s">
        <v>3337</v>
      </c>
      <c r="AA462" s="187" t="s">
        <v>3338</v>
      </c>
      <c r="AB462" s="15"/>
    </row>
    <row r="463" s="3" customFormat="1" ht="45" spans="1:28">
      <c r="A463" s="65">
        <v>461</v>
      </c>
      <c r="B463" s="15" t="s">
        <v>3329</v>
      </c>
      <c r="C463" s="15" t="s">
        <v>54</v>
      </c>
      <c r="D463" s="15"/>
      <c r="E463" s="16" t="s">
        <v>3676</v>
      </c>
      <c r="F463" s="16" t="s">
        <v>2883</v>
      </c>
      <c r="G463" s="15" t="s">
        <v>3677</v>
      </c>
      <c r="H463" s="16" t="s">
        <v>2615</v>
      </c>
      <c r="I463" s="16" t="s">
        <v>2885</v>
      </c>
      <c r="J463" s="15" t="s">
        <v>3678</v>
      </c>
      <c r="K463" s="15" t="s">
        <v>3679</v>
      </c>
      <c r="L463" s="16" t="s">
        <v>3676</v>
      </c>
      <c r="M463" s="25" t="s">
        <v>3680</v>
      </c>
      <c r="N463" s="25">
        <v>1300</v>
      </c>
      <c r="O463" s="30">
        <v>45473</v>
      </c>
      <c r="P463" s="30">
        <v>45626</v>
      </c>
      <c r="Q463" s="15">
        <v>1</v>
      </c>
      <c r="R463" s="25">
        <v>350</v>
      </c>
      <c r="S463" s="25">
        <v>45.5</v>
      </c>
      <c r="T463" s="25">
        <f t="shared" si="30"/>
        <v>15925</v>
      </c>
      <c r="U463" s="25">
        <v>13.65</v>
      </c>
      <c r="V463" s="25">
        <f t="shared" si="31"/>
        <v>4777.5</v>
      </c>
      <c r="W463" s="25">
        <f t="shared" si="32"/>
        <v>11147.5</v>
      </c>
      <c r="X463" s="15" t="s">
        <v>1350</v>
      </c>
      <c r="Y463" s="15">
        <v>1516889.77</v>
      </c>
      <c r="Z463" s="80" t="s">
        <v>3337</v>
      </c>
      <c r="AA463" s="187" t="s">
        <v>3338</v>
      </c>
      <c r="AB463" s="15"/>
    </row>
    <row r="464" s="3" customFormat="1" ht="45" spans="1:28">
      <c r="A464" s="65">
        <v>462</v>
      </c>
      <c r="B464" s="15" t="s">
        <v>3329</v>
      </c>
      <c r="C464" s="15" t="s">
        <v>54</v>
      </c>
      <c r="D464" s="15"/>
      <c r="E464" s="16" t="s">
        <v>3681</v>
      </c>
      <c r="F464" s="16" t="s">
        <v>3682</v>
      </c>
      <c r="G464" s="15" t="s">
        <v>3683</v>
      </c>
      <c r="H464" s="16" t="s">
        <v>483</v>
      </c>
      <c r="I464" s="16" t="s">
        <v>3684</v>
      </c>
      <c r="J464" s="15" t="s">
        <v>3685</v>
      </c>
      <c r="K464" s="15" t="s">
        <v>3686</v>
      </c>
      <c r="L464" s="16" t="s">
        <v>3681</v>
      </c>
      <c r="M464" s="25" t="s">
        <v>3687</v>
      </c>
      <c r="N464" s="25">
        <v>1300</v>
      </c>
      <c r="O464" s="30">
        <v>45473</v>
      </c>
      <c r="P464" s="30">
        <v>45626</v>
      </c>
      <c r="Q464" s="15">
        <v>1</v>
      </c>
      <c r="R464" s="25">
        <v>209.61</v>
      </c>
      <c r="S464" s="25">
        <v>45.5</v>
      </c>
      <c r="T464" s="25">
        <f t="shared" si="30"/>
        <v>9537.255</v>
      </c>
      <c r="U464" s="25">
        <v>13.65</v>
      </c>
      <c r="V464" s="25">
        <f t="shared" si="31"/>
        <v>2861.1765</v>
      </c>
      <c r="W464" s="25">
        <f t="shared" si="32"/>
        <v>6676.0785</v>
      </c>
      <c r="X464" s="15" t="s">
        <v>1350</v>
      </c>
      <c r="Y464" s="15">
        <v>1516889.77</v>
      </c>
      <c r="Z464" s="80" t="s">
        <v>3337</v>
      </c>
      <c r="AA464" s="187" t="s">
        <v>3338</v>
      </c>
      <c r="AB464" s="15"/>
    </row>
    <row r="465" s="3" customFormat="1" ht="90" spans="1:28">
      <c r="A465" s="65">
        <v>463</v>
      </c>
      <c r="B465" s="15" t="s">
        <v>3329</v>
      </c>
      <c r="C465" s="15" t="s">
        <v>54</v>
      </c>
      <c r="D465" s="15"/>
      <c r="E465" s="16" t="s">
        <v>3688</v>
      </c>
      <c r="F465" s="16" t="s">
        <v>3689</v>
      </c>
      <c r="G465" s="15" t="s">
        <v>3690</v>
      </c>
      <c r="H465" s="16" t="s">
        <v>92</v>
      </c>
      <c r="I465" s="16" t="s">
        <v>3691</v>
      </c>
      <c r="J465" s="15" t="s">
        <v>3692</v>
      </c>
      <c r="K465" s="15" t="s">
        <v>3693</v>
      </c>
      <c r="L465" s="16" t="s">
        <v>3688</v>
      </c>
      <c r="M465" s="25" t="s">
        <v>3694</v>
      </c>
      <c r="N465" s="25">
        <v>1300</v>
      </c>
      <c r="O465" s="30">
        <v>45473</v>
      </c>
      <c r="P465" s="30">
        <v>45626</v>
      </c>
      <c r="Q465" s="15">
        <v>1</v>
      </c>
      <c r="R465" s="25">
        <v>688.02</v>
      </c>
      <c r="S465" s="25">
        <v>45.5</v>
      </c>
      <c r="T465" s="25">
        <f t="shared" si="30"/>
        <v>31304.91</v>
      </c>
      <c r="U465" s="25">
        <v>13.65</v>
      </c>
      <c r="V465" s="25">
        <f t="shared" si="31"/>
        <v>9391.473</v>
      </c>
      <c r="W465" s="25">
        <f t="shared" si="32"/>
        <v>21913.437</v>
      </c>
      <c r="X465" s="15" t="s">
        <v>1350</v>
      </c>
      <c r="Y465" s="15">
        <v>1516889.77</v>
      </c>
      <c r="Z465" s="80" t="s">
        <v>3337</v>
      </c>
      <c r="AA465" s="187" t="s">
        <v>3338</v>
      </c>
      <c r="AB465" s="15"/>
    </row>
    <row r="466" s="3" customFormat="1" ht="56.25" spans="1:28">
      <c r="A466" s="65">
        <v>464</v>
      </c>
      <c r="B466" s="15" t="s">
        <v>3329</v>
      </c>
      <c r="C466" s="15" t="s">
        <v>54</v>
      </c>
      <c r="D466" s="15"/>
      <c r="E466" s="16" t="s">
        <v>3695</v>
      </c>
      <c r="F466" s="16" t="s">
        <v>3696</v>
      </c>
      <c r="G466" s="15" t="s">
        <v>3697</v>
      </c>
      <c r="H466" s="16" t="s">
        <v>130</v>
      </c>
      <c r="I466" s="16" t="s">
        <v>3698</v>
      </c>
      <c r="J466" s="15" t="s">
        <v>3699</v>
      </c>
      <c r="K466" s="15" t="s">
        <v>3700</v>
      </c>
      <c r="L466" s="16" t="s">
        <v>3695</v>
      </c>
      <c r="M466" s="25" t="s">
        <v>3701</v>
      </c>
      <c r="N466" s="25">
        <v>1300</v>
      </c>
      <c r="O466" s="30">
        <v>45473</v>
      </c>
      <c r="P466" s="30">
        <v>45626</v>
      </c>
      <c r="Q466" s="15">
        <v>1</v>
      </c>
      <c r="R466" s="25">
        <v>228.04</v>
      </c>
      <c r="S466" s="25">
        <v>45.5</v>
      </c>
      <c r="T466" s="25">
        <f t="shared" si="30"/>
        <v>10375.82</v>
      </c>
      <c r="U466" s="25">
        <v>13.65</v>
      </c>
      <c r="V466" s="25">
        <f t="shared" si="31"/>
        <v>3112.746</v>
      </c>
      <c r="W466" s="25">
        <f t="shared" si="32"/>
        <v>7263.074</v>
      </c>
      <c r="X466" s="15" t="s">
        <v>1350</v>
      </c>
      <c r="Y466" s="15">
        <v>1516889.77</v>
      </c>
      <c r="Z466" s="80" t="s">
        <v>3337</v>
      </c>
      <c r="AA466" s="187" t="s">
        <v>3338</v>
      </c>
      <c r="AB466" s="15"/>
    </row>
    <row r="467" s="3" customFormat="1" ht="33.75" spans="1:28">
      <c r="A467" s="65">
        <v>465</v>
      </c>
      <c r="B467" s="15" t="s">
        <v>3329</v>
      </c>
      <c r="C467" s="15" t="s">
        <v>54</v>
      </c>
      <c r="D467" s="15"/>
      <c r="E467" s="16" t="s">
        <v>3702</v>
      </c>
      <c r="F467" s="16" t="s">
        <v>3703</v>
      </c>
      <c r="G467" s="15" t="s">
        <v>3704</v>
      </c>
      <c r="H467" s="16" t="s">
        <v>290</v>
      </c>
      <c r="I467" s="16" t="s">
        <v>2836</v>
      </c>
      <c r="J467" s="15" t="s">
        <v>3705</v>
      </c>
      <c r="K467" s="15" t="s">
        <v>3706</v>
      </c>
      <c r="L467" s="16" t="s">
        <v>3702</v>
      </c>
      <c r="M467" s="25" t="s">
        <v>3707</v>
      </c>
      <c r="N467" s="25">
        <v>1300</v>
      </c>
      <c r="O467" s="30">
        <v>45473</v>
      </c>
      <c r="P467" s="30">
        <v>45626</v>
      </c>
      <c r="Q467" s="15">
        <v>1</v>
      </c>
      <c r="R467" s="25">
        <v>157.06</v>
      </c>
      <c r="S467" s="25">
        <v>45.5</v>
      </c>
      <c r="T467" s="25">
        <f t="shared" si="30"/>
        <v>7146.23</v>
      </c>
      <c r="U467" s="25">
        <v>13.65</v>
      </c>
      <c r="V467" s="25">
        <f t="shared" si="31"/>
        <v>2143.869</v>
      </c>
      <c r="W467" s="25">
        <f t="shared" si="32"/>
        <v>5002.361</v>
      </c>
      <c r="X467" s="15" t="s">
        <v>1350</v>
      </c>
      <c r="Y467" s="15">
        <v>1516889.77</v>
      </c>
      <c r="Z467" s="80" t="s">
        <v>3337</v>
      </c>
      <c r="AA467" s="187" t="s">
        <v>3338</v>
      </c>
      <c r="AB467" s="15"/>
    </row>
    <row r="468" s="3" customFormat="1" ht="33.75" spans="1:28">
      <c r="A468" s="65">
        <v>466</v>
      </c>
      <c r="B468" s="15" t="s">
        <v>3329</v>
      </c>
      <c r="C468" s="15" t="s">
        <v>54</v>
      </c>
      <c r="D468" s="15"/>
      <c r="E468" s="16" t="s">
        <v>3708</v>
      </c>
      <c r="F468" s="16" t="s">
        <v>3709</v>
      </c>
      <c r="G468" s="15" t="s">
        <v>3710</v>
      </c>
      <c r="H468" s="16" t="s">
        <v>1068</v>
      </c>
      <c r="I468" s="16" t="s">
        <v>3311</v>
      </c>
      <c r="J468" s="15" t="s">
        <v>3711</v>
      </c>
      <c r="K468" s="15" t="s">
        <v>3712</v>
      </c>
      <c r="L468" s="16" t="s">
        <v>3708</v>
      </c>
      <c r="M468" s="25" t="s">
        <v>3713</v>
      </c>
      <c r="N468" s="25">
        <v>1300</v>
      </c>
      <c r="O468" s="30">
        <v>45473</v>
      </c>
      <c r="P468" s="30">
        <v>45626</v>
      </c>
      <c r="Q468" s="15">
        <v>1</v>
      </c>
      <c r="R468" s="25">
        <v>160</v>
      </c>
      <c r="S468" s="25">
        <v>45.5</v>
      </c>
      <c r="T468" s="25">
        <f t="shared" si="30"/>
        <v>7280</v>
      </c>
      <c r="U468" s="25">
        <v>13.65</v>
      </c>
      <c r="V468" s="25">
        <f t="shared" si="31"/>
        <v>2184</v>
      </c>
      <c r="W468" s="25">
        <f t="shared" si="32"/>
        <v>5096</v>
      </c>
      <c r="X468" s="15" t="s">
        <v>1350</v>
      </c>
      <c r="Y468" s="15">
        <v>1516889.77</v>
      </c>
      <c r="Z468" s="80" t="s">
        <v>3337</v>
      </c>
      <c r="AA468" s="187" t="s">
        <v>3338</v>
      </c>
      <c r="AB468" s="15"/>
    </row>
    <row r="469" s="3" customFormat="1" ht="33.75" spans="1:28">
      <c r="A469" s="65">
        <v>467</v>
      </c>
      <c r="B469" s="15" t="s">
        <v>3329</v>
      </c>
      <c r="C469" s="15" t="s">
        <v>54</v>
      </c>
      <c r="D469" s="15"/>
      <c r="E469" s="16" t="s">
        <v>3714</v>
      </c>
      <c r="F469" s="16" t="s">
        <v>3715</v>
      </c>
      <c r="G469" s="15" t="s">
        <v>3716</v>
      </c>
      <c r="H469" s="16" t="s">
        <v>1894</v>
      </c>
      <c r="I469" s="16" t="s">
        <v>2491</v>
      </c>
      <c r="J469" s="15" t="s">
        <v>3717</v>
      </c>
      <c r="K469" s="15" t="s">
        <v>3718</v>
      </c>
      <c r="L469" s="16" t="s">
        <v>3714</v>
      </c>
      <c r="M469" s="25" t="s">
        <v>3719</v>
      </c>
      <c r="N469" s="25">
        <v>1300</v>
      </c>
      <c r="O469" s="30">
        <v>45473</v>
      </c>
      <c r="P469" s="30">
        <v>45626</v>
      </c>
      <c r="Q469" s="15">
        <v>1</v>
      </c>
      <c r="R469" s="25">
        <v>324.6</v>
      </c>
      <c r="S469" s="25">
        <v>45.5</v>
      </c>
      <c r="T469" s="25">
        <f t="shared" si="30"/>
        <v>14769.3</v>
      </c>
      <c r="U469" s="25">
        <v>13.65</v>
      </c>
      <c r="V469" s="25">
        <f t="shared" si="31"/>
        <v>4430.79</v>
      </c>
      <c r="W469" s="25">
        <f t="shared" si="32"/>
        <v>10338.51</v>
      </c>
      <c r="X469" s="15" t="s">
        <v>1350</v>
      </c>
      <c r="Y469" s="15">
        <v>1516889.77</v>
      </c>
      <c r="Z469" s="80" t="s">
        <v>3337</v>
      </c>
      <c r="AA469" s="187" t="s">
        <v>3338</v>
      </c>
      <c r="AB469" s="15"/>
    </row>
    <row r="470" s="3" customFormat="1" ht="33.75" spans="1:28">
      <c r="A470" s="65">
        <v>468</v>
      </c>
      <c r="B470" s="15" t="s">
        <v>3329</v>
      </c>
      <c r="C470" s="15" t="s">
        <v>54</v>
      </c>
      <c r="D470" s="15"/>
      <c r="E470" s="16" t="s">
        <v>3720</v>
      </c>
      <c r="F470" s="16" t="s">
        <v>3721</v>
      </c>
      <c r="G470" s="15" t="s">
        <v>3722</v>
      </c>
      <c r="H470" s="16" t="s">
        <v>3723</v>
      </c>
      <c r="I470" s="16" t="s">
        <v>3724</v>
      </c>
      <c r="J470" s="15" t="s">
        <v>3725</v>
      </c>
      <c r="K470" s="15" t="s">
        <v>3726</v>
      </c>
      <c r="L470" s="16" t="s">
        <v>3720</v>
      </c>
      <c r="M470" s="25" t="s">
        <v>3727</v>
      </c>
      <c r="N470" s="25">
        <v>1300</v>
      </c>
      <c r="O470" s="30">
        <v>45473</v>
      </c>
      <c r="P470" s="30">
        <v>45626</v>
      </c>
      <c r="Q470" s="15">
        <v>1</v>
      </c>
      <c r="R470" s="25">
        <v>239</v>
      </c>
      <c r="S470" s="25">
        <v>45.5</v>
      </c>
      <c r="T470" s="25">
        <f t="shared" si="30"/>
        <v>10874.5</v>
      </c>
      <c r="U470" s="25">
        <v>13.65</v>
      </c>
      <c r="V470" s="25">
        <f t="shared" si="31"/>
        <v>3262.35</v>
      </c>
      <c r="W470" s="25">
        <f t="shared" si="32"/>
        <v>7612.15</v>
      </c>
      <c r="X470" s="15" t="s">
        <v>1350</v>
      </c>
      <c r="Y470" s="15">
        <v>1516889.77</v>
      </c>
      <c r="Z470" s="80" t="s">
        <v>3337</v>
      </c>
      <c r="AA470" s="187" t="s">
        <v>3338</v>
      </c>
      <c r="AB470" s="15"/>
    </row>
    <row r="471" s="3" customFormat="1" ht="45" spans="1:28">
      <c r="A471" s="65">
        <v>469</v>
      </c>
      <c r="B471" s="15" t="s">
        <v>3329</v>
      </c>
      <c r="C471" s="15" t="s">
        <v>54</v>
      </c>
      <c r="D471" s="15"/>
      <c r="E471" s="16" t="s">
        <v>3728</v>
      </c>
      <c r="F471" s="16" t="s">
        <v>3729</v>
      </c>
      <c r="G471" s="15" t="s">
        <v>3730</v>
      </c>
      <c r="H471" s="16" t="s">
        <v>3731</v>
      </c>
      <c r="I471" s="16" t="s">
        <v>2491</v>
      </c>
      <c r="J471" s="15" t="s">
        <v>3732</v>
      </c>
      <c r="K471" s="15" t="s">
        <v>3733</v>
      </c>
      <c r="L471" s="16" t="s">
        <v>3728</v>
      </c>
      <c r="M471" s="25" t="s">
        <v>3734</v>
      </c>
      <c r="N471" s="25">
        <v>1300</v>
      </c>
      <c r="O471" s="30">
        <v>45473</v>
      </c>
      <c r="P471" s="30">
        <v>45626</v>
      </c>
      <c r="Q471" s="15">
        <v>1</v>
      </c>
      <c r="R471" s="25">
        <v>133.2</v>
      </c>
      <c r="S471" s="25">
        <v>45.5</v>
      </c>
      <c r="T471" s="25">
        <f t="shared" si="30"/>
        <v>6060.6</v>
      </c>
      <c r="U471" s="25">
        <v>13.65</v>
      </c>
      <c r="V471" s="25">
        <f t="shared" si="31"/>
        <v>1818.18</v>
      </c>
      <c r="W471" s="25">
        <f t="shared" si="32"/>
        <v>4242.42</v>
      </c>
      <c r="X471" s="15" t="s">
        <v>1350</v>
      </c>
      <c r="Y471" s="15">
        <v>1516889.77</v>
      </c>
      <c r="Z471" s="80" t="s">
        <v>3337</v>
      </c>
      <c r="AA471" s="187" t="s">
        <v>3338</v>
      </c>
      <c r="AB471" s="15"/>
    </row>
    <row r="472" s="3" customFormat="1" ht="33.75" spans="1:28">
      <c r="A472" s="65">
        <v>470</v>
      </c>
      <c r="B472" s="15" t="s">
        <v>3329</v>
      </c>
      <c r="C472" s="15" t="s">
        <v>54</v>
      </c>
      <c r="D472" s="15"/>
      <c r="E472" s="16" t="s">
        <v>3735</v>
      </c>
      <c r="F472" s="16" t="s">
        <v>3736</v>
      </c>
      <c r="G472" s="15" t="s">
        <v>3737</v>
      </c>
      <c r="H472" s="108" t="s">
        <v>1295</v>
      </c>
      <c r="I472" s="16" t="s">
        <v>2926</v>
      </c>
      <c r="J472" s="15" t="s">
        <v>3738</v>
      </c>
      <c r="K472" s="15" t="s">
        <v>3739</v>
      </c>
      <c r="L472" s="16" t="s">
        <v>3735</v>
      </c>
      <c r="M472" s="25" t="s">
        <v>3740</v>
      </c>
      <c r="N472" s="25">
        <v>1300</v>
      </c>
      <c r="O472" s="30">
        <v>45473</v>
      </c>
      <c r="P472" s="30">
        <v>45626</v>
      </c>
      <c r="Q472" s="15">
        <v>1</v>
      </c>
      <c r="R472" s="25">
        <v>277.07</v>
      </c>
      <c r="S472" s="25">
        <v>45.5</v>
      </c>
      <c r="T472" s="25">
        <f t="shared" si="30"/>
        <v>12606.685</v>
      </c>
      <c r="U472" s="25">
        <v>13.65</v>
      </c>
      <c r="V472" s="25">
        <f t="shared" si="31"/>
        <v>3782.0055</v>
      </c>
      <c r="W472" s="25">
        <f t="shared" si="32"/>
        <v>8824.6795</v>
      </c>
      <c r="X472" s="15" t="s">
        <v>1350</v>
      </c>
      <c r="Y472" s="15">
        <v>1516889.77</v>
      </c>
      <c r="Z472" s="80" t="s">
        <v>3337</v>
      </c>
      <c r="AA472" s="187" t="s">
        <v>3338</v>
      </c>
      <c r="AB472" s="15"/>
    </row>
    <row r="473" s="3" customFormat="1" ht="33.75" spans="1:28">
      <c r="A473" s="65">
        <v>471</v>
      </c>
      <c r="B473" s="15" t="s">
        <v>3329</v>
      </c>
      <c r="C473" s="15" t="s">
        <v>54</v>
      </c>
      <c r="D473" s="15"/>
      <c r="E473" s="16" t="s">
        <v>3741</v>
      </c>
      <c r="F473" s="16" t="s">
        <v>3742</v>
      </c>
      <c r="G473" s="16" t="s">
        <v>3722</v>
      </c>
      <c r="H473" s="16" t="s">
        <v>1271</v>
      </c>
      <c r="I473" s="16" t="s">
        <v>1196</v>
      </c>
      <c r="J473" s="15" t="s">
        <v>3743</v>
      </c>
      <c r="K473" s="15" t="s">
        <v>3744</v>
      </c>
      <c r="L473" s="16" t="s">
        <v>3741</v>
      </c>
      <c r="M473" s="25" t="s">
        <v>3745</v>
      </c>
      <c r="N473" s="25">
        <v>1300</v>
      </c>
      <c r="O473" s="30">
        <v>45473</v>
      </c>
      <c r="P473" s="30">
        <v>45626</v>
      </c>
      <c r="Q473" s="15">
        <v>1</v>
      </c>
      <c r="R473" s="25">
        <v>250</v>
      </c>
      <c r="S473" s="25">
        <v>45.5</v>
      </c>
      <c r="T473" s="25">
        <f t="shared" si="30"/>
        <v>11375</v>
      </c>
      <c r="U473" s="25">
        <v>13.65</v>
      </c>
      <c r="V473" s="25">
        <f t="shared" si="31"/>
        <v>3412.5</v>
      </c>
      <c r="W473" s="25">
        <f t="shared" si="32"/>
        <v>7962.5</v>
      </c>
      <c r="X473" s="15" t="s">
        <v>1350</v>
      </c>
      <c r="Y473" s="15">
        <v>1516889.77</v>
      </c>
      <c r="Z473" s="80" t="s">
        <v>3337</v>
      </c>
      <c r="AA473" s="187" t="s">
        <v>3338</v>
      </c>
      <c r="AB473" s="15"/>
    </row>
    <row r="474" s="3" customFormat="1" ht="33.75" spans="1:28">
      <c r="A474" s="65">
        <v>472</v>
      </c>
      <c r="B474" s="15" t="s">
        <v>3329</v>
      </c>
      <c r="C474" s="15" t="s">
        <v>54</v>
      </c>
      <c r="D474" s="15"/>
      <c r="E474" s="16" t="s">
        <v>3746</v>
      </c>
      <c r="F474" s="16" t="s">
        <v>3747</v>
      </c>
      <c r="G474" s="15" t="s">
        <v>3748</v>
      </c>
      <c r="H474" s="16" t="s">
        <v>899</v>
      </c>
      <c r="I474" s="16" t="s">
        <v>1485</v>
      </c>
      <c r="J474" s="15" t="s">
        <v>3749</v>
      </c>
      <c r="K474" s="15" t="s">
        <v>3750</v>
      </c>
      <c r="L474" s="16" t="s">
        <v>3746</v>
      </c>
      <c r="M474" s="25" t="s">
        <v>3751</v>
      </c>
      <c r="N474" s="25">
        <v>1300</v>
      </c>
      <c r="O474" s="30">
        <v>45473</v>
      </c>
      <c r="P474" s="30">
        <v>45626</v>
      </c>
      <c r="Q474" s="15">
        <v>1</v>
      </c>
      <c r="R474" s="25">
        <v>200</v>
      </c>
      <c r="S474" s="25">
        <v>45.5</v>
      </c>
      <c r="T474" s="25">
        <f t="shared" si="30"/>
        <v>9100</v>
      </c>
      <c r="U474" s="25">
        <v>13.65</v>
      </c>
      <c r="V474" s="25">
        <f t="shared" si="31"/>
        <v>2730</v>
      </c>
      <c r="W474" s="25">
        <f t="shared" si="32"/>
        <v>6370</v>
      </c>
      <c r="X474" s="15" t="s">
        <v>1350</v>
      </c>
      <c r="Y474" s="15">
        <v>1516889.77</v>
      </c>
      <c r="Z474" s="80" t="s">
        <v>3337</v>
      </c>
      <c r="AA474" s="187" t="s">
        <v>3338</v>
      </c>
      <c r="AB474" s="15"/>
    </row>
    <row r="475" s="3" customFormat="1" ht="45" spans="1:28">
      <c r="A475" s="65">
        <v>473</v>
      </c>
      <c r="B475" s="15" t="s">
        <v>3329</v>
      </c>
      <c r="C475" s="15" t="s">
        <v>54</v>
      </c>
      <c r="D475" s="15"/>
      <c r="E475" s="16" t="s">
        <v>3752</v>
      </c>
      <c r="F475" s="16" t="s">
        <v>3753</v>
      </c>
      <c r="G475" s="15" t="s">
        <v>3754</v>
      </c>
      <c r="H475" s="16" t="s">
        <v>3755</v>
      </c>
      <c r="I475" s="16" t="s">
        <v>1744</v>
      </c>
      <c r="J475" s="15" t="s">
        <v>3756</v>
      </c>
      <c r="K475" s="15" t="s">
        <v>3757</v>
      </c>
      <c r="L475" s="16" t="s">
        <v>3752</v>
      </c>
      <c r="M475" s="25" t="s">
        <v>3758</v>
      </c>
      <c r="N475" s="25">
        <v>1300</v>
      </c>
      <c r="O475" s="30">
        <v>45473</v>
      </c>
      <c r="P475" s="30">
        <v>45626</v>
      </c>
      <c r="Q475" s="15">
        <v>1</v>
      </c>
      <c r="R475" s="118">
        <v>400</v>
      </c>
      <c r="S475" s="25">
        <v>45.5</v>
      </c>
      <c r="T475" s="25">
        <f t="shared" si="30"/>
        <v>18200</v>
      </c>
      <c r="U475" s="25">
        <v>13.65</v>
      </c>
      <c r="V475" s="25">
        <f t="shared" si="31"/>
        <v>5460</v>
      </c>
      <c r="W475" s="25">
        <f t="shared" si="32"/>
        <v>12740</v>
      </c>
      <c r="X475" s="15" t="s">
        <v>1350</v>
      </c>
      <c r="Y475" s="15">
        <v>1516889.77</v>
      </c>
      <c r="Z475" s="80" t="s">
        <v>3337</v>
      </c>
      <c r="AA475" s="187" t="s">
        <v>3338</v>
      </c>
      <c r="AB475" s="15"/>
    </row>
    <row r="476" s="3" customFormat="1" ht="45" spans="1:28">
      <c r="A476" s="65">
        <v>474</v>
      </c>
      <c r="B476" s="15" t="s">
        <v>3329</v>
      </c>
      <c r="C476" s="15" t="s">
        <v>54</v>
      </c>
      <c r="D476" s="15"/>
      <c r="E476" s="16" t="s">
        <v>3759</v>
      </c>
      <c r="F476" s="16" t="s">
        <v>3760</v>
      </c>
      <c r="G476" s="15" t="s">
        <v>3761</v>
      </c>
      <c r="H476" s="16" t="s">
        <v>3762</v>
      </c>
      <c r="I476" s="16" t="s">
        <v>2573</v>
      </c>
      <c r="J476" s="15" t="s">
        <v>3763</v>
      </c>
      <c r="K476" s="15" t="s">
        <v>3764</v>
      </c>
      <c r="L476" s="16" t="s">
        <v>3759</v>
      </c>
      <c r="M476" s="25" t="s">
        <v>3765</v>
      </c>
      <c r="N476" s="25">
        <v>1300</v>
      </c>
      <c r="O476" s="30">
        <v>45473</v>
      </c>
      <c r="P476" s="30">
        <v>45626</v>
      </c>
      <c r="Q476" s="15">
        <v>1</v>
      </c>
      <c r="R476" s="118">
        <v>200</v>
      </c>
      <c r="S476" s="25">
        <v>45.5</v>
      </c>
      <c r="T476" s="25">
        <f t="shared" si="30"/>
        <v>9100</v>
      </c>
      <c r="U476" s="25">
        <v>13.65</v>
      </c>
      <c r="V476" s="25">
        <f t="shared" si="31"/>
        <v>2730</v>
      </c>
      <c r="W476" s="25">
        <f t="shared" si="32"/>
        <v>6370</v>
      </c>
      <c r="X476" s="15" t="s">
        <v>1350</v>
      </c>
      <c r="Y476" s="15">
        <v>1516889.77</v>
      </c>
      <c r="Z476" s="80" t="s">
        <v>3337</v>
      </c>
      <c r="AA476" s="187" t="s">
        <v>3338</v>
      </c>
      <c r="AB476" s="15"/>
    </row>
    <row r="477" s="3" customFormat="1" ht="45" spans="1:28">
      <c r="A477" s="65">
        <v>475</v>
      </c>
      <c r="B477" s="15" t="s">
        <v>3329</v>
      </c>
      <c r="C477" s="15" t="s">
        <v>54</v>
      </c>
      <c r="D477" s="15"/>
      <c r="E477" s="16" t="s">
        <v>3766</v>
      </c>
      <c r="F477" s="16" t="s">
        <v>3767</v>
      </c>
      <c r="G477" s="15" t="s">
        <v>3768</v>
      </c>
      <c r="H477" s="16" t="s">
        <v>3769</v>
      </c>
      <c r="I477" s="16" t="s">
        <v>3770</v>
      </c>
      <c r="J477" s="15" t="s">
        <v>3771</v>
      </c>
      <c r="K477" s="15" t="s">
        <v>3772</v>
      </c>
      <c r="L477" s="16" t="s">
        <v>3766</v>
      </c>
      <c r="M477" s="25" t="s">
        <v>3773</v>
      </c>
      <c r="N477" s="25">
        <v>1300</v>
      </c>
      <c r="O477" s="30">
        <v>45473</v>
      </c>
      <c r="P477" s="30">
        <v>45626</v>
      </c>
      <c r="Q477" s="15">
        <v>1</v>
      </c>
      <c r="R477" s="25">
        <v>185.74</v>
      </c>
      <c r="S477" s="25">
        <v>45.5</v>
      </c>
      <c r="T477" s="25">
        <f t="shared" si="30"/>
        <v>8451.17</v>
      </c>
      <c r="U477" s="25">
        <v>13.65</v>
      </c>
      <c r="V477" s="25">
        <f t="shared" si="31"/>
        <v>2535.351</v>
      </c>
      <c r="W477" s="25">
        <f t="shared" si="32"/>
        <v>5915.819</v>
      </c>
      <c r="X477" s="15" t="s">
        <v>1350</v>
      </c>
      <c r="Y477" s="15">
        <v>1516889.77</v>
      </c>
      <c r="Z477" s="80" t="s">
        <v>3337</v>
      </c>
      <c r="AA477" s="187" t="s">
        <v>3338</v>
      </c>
      <c r="AB477" s="15"/>
    </row>
    <row r="478" s="3" customFormat="1" ht="33.75" spans="1:28">
      <c r="A478" s="65">
        <v>476</v>
      </c>
      <c r="B478" s="15" t="s">
        <v>3329</v>
      </c>
      <c r="C478" s="15" t="s">
        <v>54</v>
      </c>
      <c r="D478" s="15"/>
      <c r="E478" s="16" t="s">
        <v>3774</v>
      </c>
      <c r="F478" s="16" t="s">
        <v>3775</v>
      </c>
      <c r="G478" s="15" t="s">
        <v>3776</v>
      </c>
      <c r="H478" s="16" t="s">
        <v>473</v>
      </c>
      <c r="I478" s="16" t="s">
        <v>1536</v>
      </c>
      <c r="J478" s="15" t="s">
        <v>3777</v>
      </c>
      <c r="K478" s="15" t="s">
        <v>3778</v>
      </c>
      <c r="L478" s="16" t="s">
        <v>3774</v>
      </c>
      <c r="M478" s="25" t="s">
        <v>3779</v>
      </c>
      <c r="N478" s="25">
        <v>1300</v>
      </c>
      <c r="O478" s="30">
        <v>45473</v>
      </c>
      <c r="P478" s="30">
        <v>45626</v>
      </c>
      <c r="Q478" s="15">
        <v>1</v>
      </c>
      <c r="R478" s="25">
        <v>197.21</v>
      </c>
      <c r="S478" s="25">
        <v>45.5</v>
      </c>
      <c r="T478" s="25">
        <f t="shared" si="30"/>
        <v>8973.055</v>
      </c>
      <c r="U478" s="25">
        <v>13.65</v>
      </c>
      <c r="V478" s="25">
        <f t="shared" si="31"/>
        <v>2691.9165</v>
      </c>
      <c r="W478" s="25">
        <f t="shared" si="32"/>
        <v>6281.1385</v>
      </c>
      <c r="X478" s="15" t="s">
        <v>1350</v>
      </c>
      <c r="Y478" s="15">
        <v>1516889.77</v>
      </c>
      <c r="Z478" s="80" t="s">
        <v>3337</v>
      </c>
      <c r="AA478" s="187" t="s">
        <v>3338</v>
      </c>
      <c r="AB478" s="15"/>
    </row>
    <row r="479" s="3" customFormat="1" ht="33.75" spans="1:28">
      <c r="A479" s="65">
        <v>477</v>
      </c>
      <c r="B479" s="15" t="s">
        <v>3329</v>
      </c>
      <c r="C479" s="15" t="s">
        <v>54</v>
      </c>
      <c r="D479" s="15"/>
      <c r="E479" s="16" t="s">
        <v>3780</v>
      </c>
      <c r="F479" s="16" t="s">
        <v>3781</v>
      </c>
      <c r="G479" s="15" t="s">
        <v>3782</v>
      </c>
      <c r="H479" s="16" t="s">
        <v>899</v>
      </c>
      <c r="I479" s="16" t="s">
        <v>427</v>
      </c>
      <c r="J479" s="15" t="s">
        <v>3783</v>
      </c>
      <c r="K479" s="15" t="s">
        <v>3784</v>
      </c>
      <c r="L479" s="16" t="s">
        <v>3780</v>
      </c>
      <c r="M479" s="25" t="s">
        <v>3785</v>
      </c>
      <c r="N479" s="25">
        <v>1300</v>
      </c>
      <c r="O479" s="30">
        <v>45473</v>
      </c>
      <c r="P479" s="30">
        <v>45626</v>
      </c>
      <c r="Q479" s="15">
        <v>1</v>
      </c>
      <c r="R479" s="25">
        <v>226.85</v>
      </c>
      <c r="S479" s="25">
        <v>45.5</v>
      </c>
      <c r="T479" s="25">
        <f t="shared" si="30"/>
        <v>10321.675</v>
      </c>
      <c r="U479" s="25">
        <v>13.65</v>
      </c>
      <c r="V479" s="25">
        <f t="shared" si="31"/>
        <v>3096.5025</v>
      </c>
      <c r="W479" s="25">
        <f t="shared" si="32"/>
        <v>7225.1725</v>
      </c>
      <c r="X479" s="15" t="s">
        <v>1350</v>
      </c>
      <c r="Y479" s="15">
        <v>1516889.77</v>
      </c>
      <c r="Z479" s="80" t="s">
        <v>3337</v>
      </c>
      <c r="AA479" s="187" t="s">
        <v>3338</v>
      </c>
      <c r="AB479" s="15"/>
    </row>
    <row r="480" s="3" customFormat="1" ht="33.75" spans="1:28">
      <c r="A480" s="65">
        <v>478</v>
      </c>
      <c r="B480" s="15" t="s">
        <v>3329</v>
      </c>
      <c r="C480" s="15" t="s">
        <v>54</v>
      </c>
      <c r="D480" s="15"/>
      <c r="E480" s="16" t="s">
        <v>3786</v>
      </c>
      <c r="F480" s="16" t="s">
        <v>3787</v>
      </c>
      <c r="G480" s="15" t="s">
        <v>3788</v>
      </c>
      <c r="H480" s="16" t="s">
        <v>3789</v>
      </c>
      <c r="I480" s="16" t="s">
        <v>418</v>
      </c>
      <c r="J480" s="15" t="s">
        <v>3790</v>
      </c>
      <c r="K480" s="15" t="s">
        <v>3791</v>
      </c>
      <c r="L480" s="16" t="s">
        <v>3786</v>
      </c>
      <c r="M480" s="25" t="s">
        <v>3792</v>
      </c>
      <c r="N480" s="25">
        <v>1300</v>
      </c>
      <c r="O480" s="30">
        <v>45473</v>
      </c>
      <c r="P480" s="30">
        <v>45626</v>
      </c>
      <c r="Q480" s="15">
        <v>1</v>
      </c>
      <c r="R480" s="25">
        <v>171.63</v>
      </c>
      <c r="S480" s="25">
        <v>45.5</v>
      </c>
      <c r="T480" s="25">
        <f t="shared" si="30"/>
        <v>7809.165</v>
      </c>
      <c r="U480" s="25">
        <v>13.65</v>
      </c>
      <c r="V480" s="25">
        <f t="shared" si="31"/>
        <v>2342.7495</v>
      </c>
      <c r="W480" s="25">
        <f t="shared" si="32"/>
        <v>5466.4155</v>
      </c>
      <c r="X480" s="15" t="s">
        <v>1350</v>
      </c>
      <c r="Y480" s="15">
        <v>1516889.77</v>
      </c>
      <c r="Z480" s="80" t="s">
        <v>3337</v>
      </c>
      <c r="AA480" s="187" t="s">
        <v>3338</v>
      </c>
      <c r="AB480" s="15"/>
    </row>
    <row r="481" s="3" customFormat="1" ht="33.75" spans="1:28">
      <c r="A481" s="65">
        <v>479</v>
      </c>
      <c r="B481" s="15" t="s">
        <v>3329</v>
      </c>
      <c r="C481" s="15" t="s">
        <v>54</v>
      </c>
      <c r="D481" s="15"/>
      <c r="E481" s="16" t="s">
        <v>3793</v>
      </c>
      <c r="F481" s="16" t="s">
        <v>3794</v>
      </c>
      <c r="G481" s="15" t="s">
        <v>3795</v>
      </c>
      <c r="H481" s="16" t="s">
        <v>1295</v>
      </c>
      <c r="I481" s="16" t="s">
        <v>78</v>
      </c>
      <c r="J481" s="15" t="s">
        <v>3796</v>
      </c>
      <c r="K481" s="15" t="s">
        <v>3797</v>
      </c>
      <c r="L481" s="16" t="s">
        <v>3793</v>
      </c>
      <c r="M481" s="25" t="s">
        <v>3798</v>
      </c>
      <c r="N481" s="25">
        <v>1300</v>
      </c>
      <c r="O481" s="30">
        <v>45473</v>
      </c>
      <c r="P481" s="30">
        <v>45626</v>
      </c>
      <c r="Q481" s="15">
        <v>1</v>
      </c>
      <c r="R481" s="25">
        <v>172.72</v>
      </c>
      <c r="S481" s="25">
        <v>45.5</v>
      </c>
      <c r="T481" s="25">
        <f t="shared" si="30"/>
        <v>7858.76</v>
      </c>
      <c r="U481" s="25">
        <v>13.65</v>
      </c>
      <c r="V481" s="25">
        <f t="shared" si="31"/>
        <v>2357.628</v>
      </c>
      <c r="W481" s="25">
        <f t="shared" si="32"/>
        <v>5501.132</v>
      </c>
      <c r="X481" s="15" t="s">
        <v>1350</v>
      </c>
      <c r="Y481" s="15">
        <v>1516889.77</v>
      </c>
      <c r="Z481" s="80" t="s">
        <v>3337</v>
      </c>
      <c r="AA481" s="187" t="s">
        <v>3338</v>
      </c>
      <c r="AB481" s="15"/>
    </row>
    <row r="482" s="3" customFormat="1" ht="33.75" spans="1:28">
      <c r="A482" s="65">
        <v>480</v>
      </c>
      <c r="B482" s="15" t="s">
        <v>3329</v>
      </c>
      <c r="C482" s="15" t="s">
        <v>54</v>
      </c>
      <c r="D482" s="15"/>
      <c r="E482" s="16" t="s">
        <v>3799</v>
      </c>
      <c r="F482" s="16" t="s">
        <v>3800</v>
      </c>
      <c r="G482" s="15" t="s">
        <v>3801</v>
      </c>
      <c r="H482" s="16" t="s">
        <v>3802</v>
      </c>
      <c r="I482" s="16" t="s">
        <v>3803</v>
      </c>
      <c r="J482" s="15" t="s">
        <v>3804</v>
      </c>
      <c r="K482" s="15" t="s">
        <v>3805</v>
      </c>
      <c r="L482" s="16" t="s">
        <v>3799</v>
      </c>
      <c r="M482" s="25" t="s">
        <v>3806</v>
      </c>
      <c r="N482" s="25">
        <v>1300</v>
      </c>
      <c r="O482" s="30">
        <v>45473</v>
      </c>
      <c r="P482" s="30">
        <v>45626</v>
      </c>
      <c r="Q482" s="15">
        <v>1</v>
      </c>
      <c r="R482" s="25">
        <v>469</v>
      </c>
      <c r="S482" s="25">
        <v>45.5</v>
      </c>
      <c r="T482" s="25">
        <f t="shared" si="30"/>
        <v>21339.5</v>
      </c>
      <c r="U482" s="25">
        <v>13.65</v>
      </c>
      <c r="V482" s="25">
        <f t="shared" si="31"/>
        <v>6401.85</v>
      </c>
      <c r="W482" s="25">
        <f t="shared" si="32"/>
        <v>14937.65</v>
      </c>
      <c r="X482" s="15" t="s">
        <v>1350</v>
      </c>
      <c r="Y482" s="15">
        <v>1516889.77</v>
      </c>
      <c r="Z482" s="80" t="s">
        <v>3337</v>
      </c>
      <c r="AA482" s="187" t="s">
        <v>3338</v>
      </c>
      <c r="AB482" s="15"/>
    </row>
    <row r="483" s="3" customFormat="1" ht="33.75" spans="1:28">
      <c r="A483" s="65">
        <v>481</v>
      </c>
      <c r="B483" s="15" t="s">
        <v>3329</v>
      </c>
      <c r="C483" s="15" t="s">
        <v>54</v>
      </c>
      <c r="D483" s="15"/>
      <c r="E483" s="16" t="s">
        <v>3807</v>
      </c>
      <c r="F483" s="16" t="s">
        <v>3808</v>
      </c>
      <c r="G483" s="15" t="s">
        <v>3809</v>
      </c>
      <c r="H483" s="16" t="s">
        <v>264</v>
      </c>
      <c r="I483" s="16" t="s">
        <v>509</v>
      </c>
      <c r="J483" s="15" t="s">
        <v>3810</v>
      </c>
      <c r="K483" s="15" t="s">
        <v>3811</v>
      </c>
      <c r="L483" s="16" t="s">
        <v>3807</v>
      </c>
      <c r="M483" s="25" t="s">
        <v>3812</v>
      </c>
      <c r="N483" s="25">
        <v>1300</v>
      </c>
      <c r="O483" s="30">
        <v>45473</v>
      </c>
      <c r="P483" s="30">
        <v>45626</v>
      </c>
      <c r="Q483" s="15">
        <v>1</v>
      </c>
      <c r="R483" s="25">
        <v>151</v>
      </c>
      <c r="S483" s="25">
        <v>45.5</v>
      </c>
      <c r="T483" s="25">
        <f t="shared" si="30"/>
        <v>6870.5</v>
      </c>
      <c r="U483" s="25">
        <v>13.65</v>
      </c>
      <c r="V483" s="25">
        <f t="shared" si="31"/>
        <v>2061.15</v>
      </c>
      <c r="W483" s="25">
        <f t="shared" si="32"/>
        <v>4809.35</v>
      </c>
      <c r="X483" s="15" t="s">
        <v>1350</v>
      </c>
      <c r="Y483" s="15">
        <v>1516889.77</v>
      </c>
      <c r="Z483" s="80" t="s">
        <v>3337</v>
      </c>
      <c r="AA483" s="187" t="s">
        <v>3338</v>
      </c>
      <c r="AB483" s="15"/>
    </row>
    <row r="484" s="3" customFormat="1" ht="33.75" spans="1:28">
      <c r="A484" s="65">
        <v>482</v>
      </c>
      <c r="B484" s="15" t="s">
        <v>3329</v>
      </c>
      <c r="C484" s="15" t="s">
        <v>54</v>
      </c>
      <c r="D484" s="15"/>
      <c r="E484" s="16" t="s">
        <v>3813</v>
      </c>
      <c r="F484" s="16" t="s">
        <v>3814</v>
      </c>
      <c r="G484" s="16" t="s">
        <v>3815</v>
      </c>
      <c r="H484" s="16" t="s">
        <v>3578</v>
      </c>
      <c r="I484" s="16" t="s">
        <v>3816</v>
      </c>
      <c r="J484" s="15" t="s">
        <v>3817</v>
      </c>
      <c r="K484" s="15" t="s">
        <v>3818</v>
      </c>
      <c r="L484" s="16" t="s">
        <v>3813</v>
      </c>
      <c r="M484" s="25" t="s">
        <v>3819</v>
      </c>
      <c r="N484" s="25">
        <v>1300</v>
      </c>
      <c r="O484" s="30">
        <v>45473</v>
      </c>
      <c r="P484" s="30">
        <v>45626</v>
      </c>
      <c r="Q484" s="15">
        <v>1</v>
      </c>
      <c r="R484" s="25">
        <v>110.8</v>
      </c>
      <c r="S484" s="25">
        <v>45.5</v>
      </c>
      <c r="T484" s="25">
        <f t="shared" si="30"/>
        <v>5041.4</v>
      </c>
      <c r="U484" s="25">
        <v>13.65</v>
      </c>
      <c r="V484" s="25">
        <f t="shared" si="31"/>
        <v>1512.42</v>
      </c>
      <c r="W484" s="25">
        <f t="shared" si="32"/>
        <v>3528.98</v>
      </c>
      <c r="X484" s="15" t="s">
        <v>1350</v>
      </c>
      <c r="Y484" s="15">
        <v>1516889.77</v>
      </c>
      <c r="Z484" s="80" t="s">
        <v>3337</v>
      </c>
      <c r="AA484" s="187" t="s">
        <v>3338</v>
      </c>
      <c r="AB484" s="15"/>
    </row>
    <row r="485" s="3" customFormat="1" ht="33.75" spans="1:28">
      <c r="A485" s="65">
        <v>483</v>
      </c>
      <c r="B485" s="15" t="s">
        <v>3329</v>
      </c>
      <c r="C485" s="15" t="s">
        <v>54</v>
      </c>
      <c r="D485" s="15"/>
      <c r="E485" s="16" t="s">
        <v>3820</v>
      </c>
      <c r="F485" s="16" t="s">
        <v>3821</v>
      </c>
      <c r="G485" s="16" t="s">
        <v>3822</v>
      </c>
      <c r="H485" s="19" t="s">
        <v>1181</v>
      </c>
      <c r="I485" s="16" t="s">
        <v>93</v>
      </c>
      <c r="J485" s="15" t="s">
        <v>3823</v>
      </c>
      <c r="K485" s="15" t="s">
        <v>3824</v>
      </c>
      <c r="L485" s="16" t="s">
        <v>3820</v>
      </c>
      <c r="M485" s="25" t="s">
        <v>3825</v>
      </c>
      <c r="N485" s="25">
        <v>1300</v>
      </c>
      <c r="O485" s="30">
        <v>45473</v>
      </c>
      <c r="P485" s="30">
        <v>45626</v>
      </c>
      <c r="Q485" s="15">
        <v>1</v>
      </c>
      <c r="R485" s="25">
        <v>108.27</v>
      </c>
      <c r="S485" s="25">
        <v>45.5</v>
      </c>
      <c r="T485" s="25">
        <f t="shared" si="30"/>
        <v>4926.285</v>
      </c>
      <c r="U485" s="25">
        <v>13.65</v>
      </c>
      <c r="V485" s="25">
        <f t="shared" si="31"/>
        <v>1477.8855</v>
      </c>
      <c r="W485" s="25">
        <f t="shared" si="32"/>
        <v>3448.3995</v>
      </c>
      <c r="X485" s="15" t="s">
        <v>1350</v>
      </c>
      <c r="Y485" s="15">
        <v>1516889.77</v>
      </c>
      <c r="Z485" s="80" t="s">
        <v>3337</v>
      </c>
      <c r="AA485" s="187" t="s">
        <v>3338</v>
      </c>
      <c r="AB485" s="15"/>
    </row>
    <row r="486" s="3" customFormat="1" ht="33.75" spans="1:28">
      <c r="A486" s="65">
        <v>484</v>
      </c>
      <c r="B486" s="15" t="s">
        <v>3329</v>
      </c>
      <c r="C486" s="15" t="s">
        <v>54</v>
      </c>
      <c r="D486" s="15"/>
      <c r="E486" s="16" t="s">
        <v>3826</v>
      </c>
      <c r="F486" s="16" t="s">
        <v>3827</v>
      </c>
      <c r="G486" s="16" t="s">
        <v>3828</v>
      </c>
      <c r="H486" s="19" t="s">
        <v>3829</v>
      </c>
      <c r="I486" s="16" t="s">
        <v>2979</v>
      </c>
      <c r="J486" s="15" t="s">
        <v>3830</v>
      </c>
      <c r="K486" s="15" t="s">
        <v>3831</v>
      </c>
      <c r="L486" s="16" t="s">
        <v>3826</v>
      </c>
      <c r="M486" s="25" t="s">
        <v>3832</v>
      </c>
      <c r="N486" s="25">
        <v>1300</v>
      </c>
      <c r="O486" s="30">
        <v>45473</v>
      </c>
      <c r="P486" s="30">
        <v>45626</v>
      </c>
      <c r="Q486" s="15">
        <v>1</v>
      </c>
      <c r="R486" s="25">
        <v>310</v>
      </c>
      <c r="S486" s="25">
        <v>45.5</v>
      </c>
      <c r="T486" s="25">
        <f t="shared" si="30"/>
        <v>14105</v>
      </c>
      <c r="U486" s="25">
        <v>13.65</v>
      </c>
      <c r="V486" s="25">
        <f t="shared" si="31"/>
        <v>4231.5</v>
      </c>
      <c r="W486" s="25">
        <f t="shared" si="32"/>
        <v>9873.5</v>
      </c>
      <c r="X486" s="15" t="s">
        <v>1350</v>
      </c>
      <c r="Y486" s="15">
        <v>1516889.77</v>
      </c>
      <c r="Z486" s="80" t="s">
        <v>3337</v>
      </c>
      <c r="AA486" s="187" t="s">
        <v>3338</v>
      </c>
      <c r="AB486" s="15"/>
    </row>
    <row r="487" s="3" customFormat="1" ht="33.75" spans="1:28">
      <c r="A487" s="65">
        <v>485</v>
      </c>
      <c r="B487" s="15" t="s">
        <v>3329</v>
      </c>
      <c r="C487" s="15" t="s">
        <v>54</v>
      </c>
      <c r="D487" s="15"/>
      <c r="E487" s="16" t="s">
        <v>3833</v>
      </c>
      <c r="F487" s="16" t="s">
        <v>3199</v>
      </c>
      <c r="G487" s="21" t="s">
        <v>3834</v>
      </c>
      <c r="H487" s="16" t="s">
        <v>146</v>
      </c>
      <c r="I487" s="16" t="s">
        <v>1174</v>
      </c>
      <c r="J487" s="15" t="s">
        <v>3835</v>
      </c>
      <c r="K487" s="15" t="s">
        <v>3836</v>
      </c>
      <c r="L487" s="16" t="s">
        <v>3833</v>
      </c>
      <c r="M487" s="25" t="s">
        <v>3837</v>
      </c>
      <c r="N487" s="25">
        <v>1300</v>
      </c>
      <c r="O487" s="30">
        <v>45473</v>
      </c>
      <c r="P487" s="30">
        <v>45626</v>
      </c>
      <c r="Q487" s="15">
        <v>1</v>
      </c>
      <c r="R487" s="25">
        <v>60</v>
      </c>
      <c r="S487" s="25">
        <v>45.5</v>
      </c>
      <c r="T487" s="25">
        <f t="shared" si="30"/>
        <v>2730</v>
      </c>
      <c r="U487" s="25">
        <v>13.65</v>
      </c>
      <c r="V487" s="25">
        <f t="shared" si="31"/>
        <v>819</v>
      </c>
      <c r="W487" s="25">
        <f t="shared" si="32"/>
        <v>1911</v>
      </c>
      <c r="X487" s="15" t="s">
        <v>1350</v>
      </c>
      <c r="Y487" s="15">
        <v>1516889.77</v>
      </c>
      <c r="Z487" s="80" t="s">
        <v>3337</v>
      </c>
      <c r="AA487" s="187" t="s">
        <v>3338</v>
      </c>
      <c r="AB487" s="15"/>
    </row>
    <row r="488" s="3" customFormat="1" ht="33.75" spans="1:28">
      <c r="A488" s="65">
        <v>486</v>
      </c>
      <c r="B488" s="15" t="s">
        <v>3329</v>
      </c>
      <c r="C488" s="15" t="s">
        <v>54</v>
      </c>
      <c r="D488" s="15"/>
      <c r="E488" s="16" t="s">
        <v>3838</v>
      </c>
      <c r="F488" s="16" t="s">
        <v>3839</v>
      </c>
      <c r="G488" s="16" t="s">
        <v>3840</v>
      </c>
      <c r="H488" s="16" t="s">
        <v>3841</v>
      </c>
      <c r="I488" s="16" t="s">
        <v>2155</v>
      </c>
      <c r="J488" s="15" t="s">
        <v>3842</v>
      </c>
      <c r="K488" s="15" t="s">
        <v>3843</v>
      </c>
      <c r="L488" s="16" t="s">
        <v>3838</v>
      </c>
      <c r="M488" s="25" t="s">
        <v>3844</v>
      </c>
      <c r="N488" s="25">
        <v>1300</v>
      </c>
      <c r="O488" s="30">
        <v>45473</v>
      </c>
      <c r="P488" s="30">
        <v>45626</v>
      </c>
      <c r="Q488" s="15">
        <v>1</v>
      </c>
      <c r="R488" s="25">
        <v>72.43</v>
      </c>
      <c r="S488" s="25">
        <v>45.5</v>
      </c>
      <c r="T488" s="25">
        <f t="shared" si="30"/>
        <v>3295.565</v>
      </c>
      <c r="U488" s="25">
        <v>13.65</v>
      </c>
      <c r="V488" s="25">
        <f t="shared" si="31"/>
        <v>988.6695</v>
      </c>
      <c r="W488" s="25">
        <f t="shared" si="32"/>
        <v>2306.8955</v>
      </c>
      <c r="X488" s="15" t="s">
        <v>1350</v>
      </c>
      <c r="Y488" s="15">
        <v>1516889.77</v>
      </c>
      <c r="Z488" s="80" t="s">
        <v>3337</v>
      </c>
      <c r="AA488" s="187" t="s">
        <v>3338</v>
      </c>
      <c r="AB488" s="15"/>
    </row>
    <row r="489" s="3" customFormat="1" ht="33.75" spans="1:28">
      <c r="A489" s="65">
        <v>487</v>
      </c>
      <c r="B489" s="15" t="s">
        <v>3329</v>
      </c>
      <c r="C489" s="15" t="s">
        <v>54</v>
      </c>
      <c r="D489" s="15"/>
      <c r="E489" s="16" t="s">
        <v>3845</v>
      </c>
      <c r="F489" s="16" t="s">
        <v>3846</v>
      </c>
      <c r="G489" s="16" t="s">
        <v>3847</v>
      </c>
      <c r="H489" s="16" t="s">
        <v>3848</v>
      </c>
      <c r="I489" s="16" t="s">
        <v>3849</v>
      </c>
      <c r="J489" s="15" t="s">
        <v>3850</v>
      </c>
      <c r="K489" s="15" t="s">
        <v>3851</v>
      </c>
      <c r="L489" s="16" t="s">
        <v>3845</v>
      </c>
      <c r="M489" s="25" t="s">
        <v>3852</v>
      </c>
      <c r="N489" s="25">
        <v>1300</v>
      </c>
      <c r="O489" s="30">
        <v>45473</v>
      </c>
      <c r="P489" s="30">
        <v>45626</v>
      </c>
      <c r="Q489" s="15">
        <v>1</v>
      </c>
      <c r="R489" s="25">
        <v>80</v>
      </c>
      <c r="S489" s="25">
        <v>45.5</v>
      </c>
      <c r="T489" s="25">
        <f t="shared" si="30"/>
        <v>3640</v>
      </c>
      <c r="U489" s="25">
        <v>13.65</v>
      </c>
      <c r="V489" s="25">
        <f t="shared" si="31"/>
        <v>1092</v>
      </c>
      <c r="W489" s="25">
        <f t="shared" si="32"/>
        <v>2548</v>
      </c>
      <c r="X489" s="15" t="s">
        <v>1350</v>
      </c>
      <c r="Y489" s="15">
        <v>1516889.77</v>
      </c>
      <c r="Z489" s="80" t="s">
        <v>3337</v>
      </c>
      <c r="AA489" s="187" t="s">
        <v>3338</v>
      </c>
      <c r="AB489" s="15"/>
    </row>
    <row r="490" s="3" customFormat="1" ht="33.75" spans="1:28">
      <c r="A490" s="65">
        <v>488</v>
      </c>
      <c r="B490" s="15" t="s">
        <v>3329</v>
      </c>
      <c r="C490" s="15" t="s">
        <v>54</v>
      </c>
      <c r="D490" s="15"/>
      <c r="E490" s="16" t="s">
        <v>3853</v>
      </c>
      <c r="F490" s="16" t="s">
        <v>3854</v>
      </c>
      <c r="G490" s="16" t="s">
        <v>3855</v>
      </c>
      <c r="H490" s="16" t="s">
        <v>483</v>
      </c>
      <c r="I490" s="16" t="s">
        <v>810</v>
      </c>
      <c r="J490" s="15" t="s">
        <v>3856</v>
      </c>
      <c r="K490" s="15" t="s">
        <v>3857</v>
      </c>
      <c r="L490" s="16" t="s">
        <v>3853</v>
      </c>
      <c r="M490" s="25" t="s">
        <v>3858</v>
      </c>
      <c r="N490" s="25">
        <v>1300</v>
      </c>
      <c r="O490" s="30">
        <v>45473</v>
      </c>
      <c r="P490" s="30">
        <v>45626</v>
      </c>
      <c r="Q490" s="15">
        <v>1</v>
      </c>
      <c r="R490" s="25">
        <v>80.54</v>
      </c>
      <c r="S490" s="25">
        <v>45.5</v>
      </c>
      <c r="T490" s="25">
        <f t="shared" si="30"/>
        <v>3664.57</v>
      </c>
      <c r="U490" s="25">
        <v>13.65</v>
      </c>
      <c r="V490" s="25">
        <f t="shared" si="31"/>
        <v>1099.371</v>
      </c>
      <c r="W490" s="25">
        <f t="shared" si="32"/>
        <v>2565.199</v>
      </c>
      <c r="X490" s="15" t="s">
        <v>1350</v>
      </c>
      <c r="Y490" s="15">
        <v>1516889.77</v>
      </c>
      <c r="Z490" s="80" t="s">
        <v>3337</v>
      </c>
      <c r="AA490" s="187" t="s">
        <v>3338</v>
      </c>
      <c r="AB490" s="15"/>
    </row>
    <row r="491" s="3" customFormat="1" ht="33.75" spans="1:28">
      <c r="A491" s="65">
        <v>489</v>
      </c>
      <c r="B491" s="15" t="s">
        <v>3329</v>
      </c>
      <c r="C491" s="15" t="s">
        <v>54</v>
      </c>
      <c r="D491" s="15"/>
      <c r="E491" s="16" t="s">
        <v>3859</v>
      </c>
      <c r="F491" s="16" t="s">
        <v>3860</v>
      </c>
      <c r="G491" s="16" t="s">
        <v>3861</v>
      </c>
      <c r="H491" s="16" t="s">
        <v>589</v>
      </c>
      <c r="I491" s="16" t="s">
        <v>3862</v>
      </c>
      <c r="J491" s="15" t="s">
        <v>3863</v>
      </c>
      <c r="K491" s="15" t="s">
        <v>3864</v>
      </c>
      <c r="L491" s="16" t="s">
        <v>3859</v>
      </c>
      <c r="M491" s="25" t="s">
        <v>3865</v>
      </c>
      <c r="N491" s="25">
        <v>1300</v>
      </c>
      <c r="O491" s="30">
        <v>45473</v>
      </c>
      <c r="P491" s="30">
        <v>45626</v>
      </c>
      <c r="Q491" s="15">
        <v>1</v>
      </c>
      <c r="R491" s="25">
        <v>126.75</v>
      </c>
      <c r="S491" s="25">
        <v>45.5</v>
      </c>
      <c r="T491" s="25">
        <f t="shared" si="30"/>
        <v>5767.125</v>
      </c>
      <c r="U491" s="25">
        <v>13.65</v>
      </c>
      <c r="V491" s="25">
        <f t="shared" si="31"/>
        <v>1730.1375</v>
      </c>
      <c r="W491" s="25">
        <f t="shared" si="32"/>
        <v>4036.9875</v>
      </c>
      <c r="X491" s="15" t="s">
        <v>1350</v>
      </c>
      <c r="Y491" s="15">
        <v>1516889.77</v>
      </c>
      <c r="Z491" s="80" t="s">
        <v>3337</v>
      </c>
      <c r="AA491" s="187" t="s">
        <v>3338</v>
      </c>
      <c r="AB491" s="15"/>
    </row>
    <row r="492" s="3" customFormat="1" ht="33.75" spans="1:28">
      <c r="A492" s="65">
        <v>490</v>
      </c>
      <c r="B492" s="15" t="s">
        <v>3329</v>
      </c>
      <c r="C492" s="15" t="s">
        <v>54</v>
      </c>
      <c r="D492" s="15"/>
      <c r="E492" s="16" t="s">
        <v>3866</v>
      </c>
      <c r="F492" s="70" t="s">
        <v>3867</v>
      </c>
      <c r="G492" s="16" t="s">
        <v>3868</v>
      </c>
      <c r="H492" s="16" t="s">
        <v>1168</v>
      </c>
      <c r="I492" s="16" t="s">
        <v>3869</v>
      </c>
      <c r="J492" s="15" t="s">
        <v>3870</v>
      </c>
      <c r="K492" s="15" t="s">
        <v>3871</v>
      </c>
      <c r="L492" s="16" t="s">
        <v>3866</v>
      </c>
      <c r="M492" s="25" t="s">
        <v>3872</v>
      </c>
      <c r="N492" s="25">
        <v>1300</v>
      </c>
      <c r="O492" s="30">
        <v>45473</v>
      </c>
      <c r="P492" s="30">
        <v>45626</v>
      </c>
      <c r="Q492" s="15">
        <v>1</v>
      </c>
      <c r="R492" s="25">
        <v>52</v>
      </c>
      <c r="S492" s="25">
        <v>45.5</v>
      </c>
      <c r="T492" s="25">
        <f t="shared" si="30"/>
        <v>2366</v>
      </c>
      <c r="U492" s="25">
        <v>13.65</v>
      </c>
      <c r="V492" s="25">
        <f t="shared" si="31"/>
        <v>709.8</v>
      </c>
      <c r="W492" s="25">
        <f t="shared" si="32"/>
        <v>1656.2</v>
      </c>
      <c r="X492" s="15" t="s">
        <v>1350</v>
      </c>
      <c r="Y492" s="15">
        <v>1516889.77</v>
      </c>
      <c r="Z492" s="80" t="s">
        <v>3337</v>
      </c>
      <c r="AA492" s="187" t="s">
        <v>3338</v>
      </c>
      <c r="AB492" s="15"/>
    </row>
    <row r="493" s="3" customFormat="1" ht="33.75" spans="1:28">
      <c r="A493" s="65">
        <v>491</v>
      </c>
      <c r="B493" s="15" t="s">
        <v>3329</v>
      </c>
      <c r="C493" s="15" t="s">
        <v>54</v>
      </c>
      <c r="D493" s="15"/>
      <c r="E493" s="16" t="s">
        <v>3873</v>
      </c>
      <c r="F493" s="116" t="s">
        <v>3874</v>
      </c>
      <c r="G493" s="114" t="s">
        <v>3875</v>
      </c>
      <c r="H493" s="71" t="s">
        <v>3876</v>
      </c>
      <c r="I493" s="71" t="s">
        <v>336</v>
      </c>
      <c r="J493" s="15" t="s">
        <v>3877</v>
      </c>
      <c r="K493" s="15" t="s">
        <v>3878</v>
      </c>
      <c r="L493" s="16" t="s">
        <v>3873</v>
      </c>
      <c r="M493" s="25" t="s">
        <v>3879</v>
      </c>
      <c r="N493" s="25">
        <v>1300</v>
      </c>
      <c r="O493" s="30">
        <v>45473</v>
      </c>
      <c r="P493" s="30">
        <v>45626</v>
      </c>
      <c r="Q493" s="15">
        <v>1</v>
      </c>
      <c r="R493" s="118">
        <v>80</v>
      </c>
      <c r="S493" s="25">
        <v>45.5</v>
      </c>
      <c r="T493" s="25">
        <f t="shared" si="30"/>
        <v>3640</v>
      </c>
      <c r="U493" s="25">
        <v>13.65</v>
      </c>
      <c r="V493" s="25">
        <f t="shared" si="31"/>
        <v>1092</v>
      </c>
      <c r="W493" s="25">
        <f t="shared" si="32"/>
        <v>2548</v>
      </c>
      <c r="X493" s="15" t="s">
        <v>1350</v>
      </c>
      <c r="Y493" s="15">
        <v>1516889.77</v>
      </c>
      <c r="Z493" s="80" t="s">
        <v>3337</v>
      </c>
      <c r="AA493" s="187" t="s">
        <v>3338</v>
      </c>
      <c r="AB493" s="15"/>
    </row>
    <row r="494" s="3" customFormat="1" ht="33.75" spans="1:28">
      <c r="A494" s="65">
        <v>492</v>
      </c>
      <c r="B494" s="15" t="s">
        <v>3329</v>
      </c>
      <c r="C494" s="15" t="s">
        <v>54</v>
      </c>
      <c r="D494" s="15"/>
      <c r="E494" s="16" t="s">
        <v>3880</v>
      </c>
      <c r="F494" s="116" t="s">
        <v>3881</v>
      </c>
      <c r="G494" s="114" t="s">
        <v>3882</v>
      </c>
      <c r="H494" s="71" t="s">
        <v>541</v>
      </c>
      <c r="I494" s="16" t="s">
        <v>3883</v>
      </c>
      <c r="J494" s="15" t="s">
        <v>3884</v>
      </c>
      <c r="K494" s="15" t="s">
        <v>3885</v>
      </c>
      <c r="L494" s="16" t="s">
        <v>3880</v>
      </c>
      <c r="M494" s="25" t="s">
        <v>3886</v>
      </c>
      <c r="N494" s="25">
        <v>1300</v>
      </c>
      <c r="O494" s="30">
        <v>45473</v>
      </c>
      <c r="P494" s="30">
        <v>45626</v>
      </c>
      <c r="Q494" s="15">
        <v>1</v>
      </c>
      <c r="R494" s="118">
        <v>109.94</v>
      </c>
      <c r="S494" s="25">
        <v>45.5</v>
      </c>
      <c r="T494" s="25">
        <f t="shared" si="30"/>
        <v>5002.27</v>
      </c>
      <c r="U494" s="25">
        <v>13.65</v>
      </c>
      <c r="V494" s="25">
        <f t="shared" si="31"/>
        <v>1500.681</v>
      </c>
      <c r="W494" s="25">
        <f t="shared" si="32"/>
        <v>3501.589</v>
      </c>
      <c r="X494" s="15" t="s">
        <v>1350</v>
      </c>
      <c r="Y494" s="15">
        <v>1516889.77</v>
      </c>
      <c r="Z494" s="80" t="s">
        <v>3337</v>
      </c>
      <c r="AA494" s="187" t="s">
        <v>3338</v>
      </c>
      <c r="AB494" s="15"/>
    </row>
    <row r="495" s="3" customFormat="1" ht="33.75" spans="1:28">
      <c r="A495" s="65">
        <v>493</v>
      </c>
      <c r="B495" s="15" t="s">
        <v>3329</v>
      </c>
      <c r="C495" s="15" t="s">
        <v>54</v>
      </c>
      <c r="D495" s="15"/>
      <c r="E495" s="16" t="s">
        <v>3887</v>
      </c>
      <c r="F495" s="117" t="s">
        <v>3888</v>
      </c>
      <c r="G495" s="114" t="s">
        <v>3889</v>
      </c>
      <c r="H495" s="71" t="s">
        <v>59</v>
      </c>
      <c r="I495" s="71" t="s">
        <v>3890</v>
      </c>
      <c r="J495" s="15" t="s">
        <v>3891</v>
      </c>
      <c r="K495" s="15" t="s">
        <v>3892</v>
      </c>
      <c r="L495" s="16" t="s">
        <v>3887</v>
      </c>
      <c r="M495" s="25" t="s">
        <v>3893</v>
      </c>
      <c r="N495" s="25">
        <v>1300</v>
      </c>
      <c r="O495" s="30">
        <v>45473</v>
      </c>
      <c r="P495" s="30">
        <v>45626</v>
      </c>
      <c r="Q495" s="15">
        <v>1</v>
      </c>
      <c r="R495" s="25">
        <v>105</v>
      </c>
      <c r="S495" s="25">
        <v>45.5</v>
      </c>
      <c r="T495" s="25">
        <f t="shared" si="30"/>
        <v>4777.5</v>
      </c>
      <c r="U495" s="25">
        <v>13.65</v>
      </c>
      <c r="V495" s="25">
        <f t="shared" si="31"/>
        <v>1433.25</v>
      </c>
      <c r="W495" s="25">
        <f t="shared" si="32"/>
        <v>3344.25</v>
      </c>
      <c r="X495" s="15" t="s">
        <v>1350</v>
      </c>
      <c r="Y495" s="15">
        <v>1516889.77</v>
      </c>
      <c r="Z495" s="80" t="s">
        <v>3337</v>
      </c>
      <c r="AA495" s="187" t="s">
        <v>3338</v>
      </c>
      <c r="AB495" s="15"/>
    </row>
    <row r="496" s="3" customFormat="1" ht="45" spans="1:28">
      <c r="A496" s="65">
        <v>494</v>
      </c>
      <c r="B496" s="15" t="s">
        <v>3329</v>
      </c>
      <c r="C496" s="15" t="s">
        <v>54</v>
      </c>
      <c r="D496" s="15"/>
      <c r="E496" s="16" t="s">
        <v>3894</v>
      </c>
      <c r="F496" s="16" t="s">
        <v>3895</v>
      </c>
      <c r="G496" s="114" t="s">
        <v>3896</v>
      </c>
      <c r="H496" s="116" t="s">
        <v>3897</v>
      </c>
      <c r="I496" s="16" t="s">
        <v>3898</v>
      </c>
      <c r="J496" s="15" t="s">
        <v>3899</v>
      </c>
      <c r="K496" s="15" t="s">
        <v>3900</v>
      </c>
      <c r="L496" s="16" t="s">
        <v>3894</v>
      </c>
      <c r="M496" s="25" t="s">
        <v>3901</v>
      </c>
      <c r="N496" s="25">
        <v>1300</v>
      </c>
      <c r="O496" s="30">
        <v>45473</v>
      </c>
      <c r="P496" s="30">
        <v>45626</v>
      </c>
      <c r="Q496" s="15">
        <v>1</v>
      </c>
      <c r="R496" s="118">
        <v>130</v>
      </c>
      <c r="S496" s="25">
        <v>45.5</v>
      </c>
      <c r="T496" s="25">
        <f t="shared" si="30"/>
        <v>5915</v>
      </c>
      <c r="U496" s="25">
        <v>13.65</v>
      </c>
      <c r="V496" s="25">
        <f t="shared" si="31"/>
        <v>1774.5</v>
      </c>
      <c r="W496" s="25">
        <f t="shared" si="32"/>
        <v>4140.5</v>
      </c>
      <c r="X496" s="15" t="s">
        <v>1350</v>
      </c>
      <c r="Y496" s="15">
        <v>1516889.77</v>
      </c>
      <c r="Z496" s="80" t="s">
        <v>3337</v>
      </c>
      <c r="AA496" s="187" t="s">
        <v>3338</v>
      </c>
      <c r="AB496" s="15"/>
    </row>
    <row r="497" s="3" customFormat="1" ht="45" spans="1:28">
      <c r="A497" s="65">
        <v>495</v>
      </c>
      <c r="B497" s="15" t="s">
        <v>3329</v>
      </c>
      <c r="C497" s="15" t="s">
        <v>54</v>
      </c>
      <c r="D497" s="15"/>
      <c r="E497" s="16" t="s">
        <v>3902</v>
      </c>
      <c r="F497" s="16" t="s">
        <v>3903</v>
      </c>
      <c r="G497" s="15" t="s">
        <v>3904</v>
      </c>
      <c r="H497" s="70" t="s">
        <v>3905</v>
      </c>
      <c r="I497" s="16" t="s">
        <v>3461</v>
      </c>
      <c r="J497" s="15" t="s">
        <v>3906</v>
      </c>
      <c r="K497" s="15" t="s">
        <v>3907</v>
      </c>
      <c r="L497" s="16" t="s">
        <v>3902</v>
      </c>
      <c r="M497" s="25" t="s">
        <v>3908</v>
      </c>
      <c r="N497" s="25">
        <v>1300</v>
      </c>
      <c r="O497" s="30">
        <v>45473</v>
      </c>
      <c r="P497" s="30">
        <v>45626</v>
      </c>
      <c r="Q497" s="15">
        <v>1</v>
      </c>
      <c r="R497" s="25">
        <v>127.37</v>
      </c>
      <c r="S497" s="25">
        <v>45.5</v>
      </c>
      <c r="T497" s="25">
        <f t="shared" si="30"/>
        <v>5795.335</v>
      </c>
      <c r="U497" s="25">
        <v>13.65</v>
      </c>
      <c r="V497" s="25">
        <f t="shared" si="31"/>
        <v>1738.6005</v>
      </c>
      <c r="W497" s="25">
        <f t="shared" si="32"/>
        <v>4056.7345</v>
      </c>
      <c r="X497" s="15" t="s">
        <v>1350</v>
      </c>
      <c r="Y497" s="15">
        <v>1516889.77</v>
      </c>
      <c r="Z497" s="80" t="s">
        <v>3337</v>
      </c>
      <c r="AA497" s="187" t="s">
        <v>3338</v>
      </c>
      <c r="AB497" s="15"/>
    </row>
    <row r="498" s="3" customFormat="1" ht="33.75" spans="1:28">
      <c r="A498" s="65">
        <v>496</v>
      </c>
      <c r="B498" s="15" t="s">
        <v>3329</v>
      </c>
      <c r="C498" s="15" t="s">
        <v>54</v>
      </c>
      <c r="D498" s="15"/>
      <c r="E498" s="16" t="s">
        <v>3909</v>
      </c>
      <c r="F498" s="16" t="s">
        <v>3910</v>
      </c>
      <c r="G498" s="15" t="s">
        <v>3911</v>
      </c>
      <c r="H498" s="16" t="s">
        <v>325</v>
      </c>
      <c r="I498" s="16" t="s">
        <v>3912</v>
      </c>
      <c r="J498" s="15" t="s">
        <v>3913</v>
      </c>
      <c r="K498" s="15" t="s">
        <v>3914</v>
      </c>
      <c r="L498" s="16" t="s">
        <v>3909</v>
      </c>
      <c r="M498" s="25" t="s">
        <v>3915</v>
      </c>
      <c r="N498" s="25">
        <v>1300</v>
      </c>
      <c r="O498" s="30">
        <v>45473</v>
      </c>
      <c r="P498" s="30">
        <v>45626</v>
      </c>
      <c r="Q498" s="15">
        <v>1</v>
      </c>
      <c r="R498" s="25">
        <v>72.29</v>
      </c>
      <c r="S498" s="25">
        <v>45.5</v>
      </c>
      <c r="T498" s="25">
        <f t="shared" si="30"/>
        <v>3289.195</v>
      </c>
      <c r="U498" s="25">
        <v>13.65</v>
      </c>
      <c r="V498" s="25">
        <f t="shared" si="31"/>
        <v>986.7585</v>
      </c>
      <c r="W498" s="25">
        <f t="shared" si="32"/>
        <v>2302.4365</v>
      </c>
      <c r="X498" s="15" t="s">
        <v>1350</v>
      </c>
      <c r="Y498" s="15">
        <v>1516889.77</v>
      </c>
      <c r="Z498" s="80" t="s">
        <v>3337</v>
      </c>
      <c r="AA498" s="187" t="s">
        <v>3338</v>
      </c>
      <c r="AB498" s="15"/>
    </row>
    <row r="499" s="3" customFormat="1" ht="33.75" spans="1:28">
      <c r="A499" s="65">
        <v>497</v>
      </c>
      <c r="B499" s="15" t="s">
        <v>3329</v>
      </c>
      <c r="C499" s="15" t="s">
        <v>54</v>
      </c>
      <c r="D499" s="15"/>
      <c r="E499" s="16" t="s">
        <v>3916</v>
      </c>
      <c r="F499" s="16" t="s">
        <v>3917</v>
      </c>
      <c r="G499" s="15" t="s">
        <v>3918</v>
      </c>
      <c r="H499" s="16" t="s">
        <v>1263</v>
      </c>
      <c r="I499" s="16" t="s">
        <v>3919</v>
      </c>
      <c r="J499" s="15" t="s">
        <v>3920</v>
      </c>
      <c r="K499" s="15" t="s">
        <v>3921</v>
      </c>
      <c r="L499" s="16" t="s">
        <v>3916</v>
      </c>
      <c r="M499" s="25" t="s">
        <v>3922</v>
      </c>
      <c r="N499" s="25">
        <v>1300</v>
      </c>
      <c r="O499" s="30">
        <v>45473</v>
      </c>
      <c r="P499" s="30">
        <v>45626</v>
      </c>
      <c r="Q499" s="15">
        <v>1</v>
      </c>
      <c r="R499" s="25">
        <v>159.39</v>
      </c>
      <c r="S499" s="25">
        <v>45.5</v>
      </c>
      <c r="T499" s="25">
        <f t="shared" si="30"/>
        <v>7252.245</v>
      </c>
      <c r="U499" s="25">
        <v>13.65</v>
      </c>
      <c r="V499" s="25">
        <f t="shared" si="31"/>
        <v>2175.6735</v>
      </c>
      <c r="W499" s="25">
        <f t="shared" si="32"/>
        <v>5076.5715</v>
      </c>
      <c r="X499" s="15" t="s">
        <v>1410</v>
      </c>
      <c r="Y499" s="15">
        <v>6384</v>
      </c>
      <c r="Z499" s="80" t="s">
        <v>3923</v>
      </c>
      <c r="AA499" s="15">
        <v>56155990</v>
      </c>
      <c r="AB499" s="15"/>
    </row>
    <row r="500" s="3" customFormat="1" ht="56.25" spans="1:28">
      <c r="A500" s="65">
        <v>498</v>
      </c>
      <c r="B500" s="15" t="s">
        <v>3329</v>
      </c>
      <c r="C500" s="15" t="s">
        <v>54</v>
      </c>
      <c r="D500" s="15"/>
      <c r="E500" s="16" t="s">
        <v>3924</v>
      </c>
      <c r="F500" s="16" t="s">
        <v>3925</v>
      </c>
      <c r="G500" s="16" t="s">
        <v>3926</v>
      </c>
      <c r="H500" s="16" t="s">
        <v>3927</v>
      </c>
      <c r="I500" s="16" t="s">
        <v>697</v>
      </c>
      <c r="J500" s="15" t="s">
        <v>3928</v>
      </c>
      <c r="K500" s="15" t="s">
        <v>3929</v>
      </c>
      <c r="L500" s="16" t="s">
        <v>3924</v>
      </c>
      <c r="M500" s="25" t="s">
        <v>3930</v>
      </c>
      <c r="N500" s="25">
        <v>1300</v>
      </c>
      <c r="O500" s="30">
        <v>45473</v>
      </c>
      <c r="P500" s="30">
        <v>45626</v>
      </c>
      <c r="Q500" s="15">
        <v>1</v>
      </c>
      <c r="R500" s="25">
        <v>763.55</v>
      </c>
      <c r="S500" s="25">
        <v>45.5</v>
      </c>
      <c r="T500" s="25">
        <f t="shared" si="30"/>
        <v>34741.525</v>
      </c>
      <c r="U500" s="25">
        <v>13.65</v>
      </c>
      <c r="V500" s="25">
        <f t="shared" si="31"/>
        <v>10422.4575</v>
      </c>
      <c r="W500" s="25">
        <f t="shared" si="32"/>
        <v>24319.0675</v>
      </c>
      <c r="X500" s="15" t="s">
        <v>3931</v>
      </c>
      <c r="Y500" s="15">
        <v>16680</v>
      </c>
      <c r="Z500" s="80" t="s">
        <v>3932</v>
      </c>
      <c r="AA500" s="15">
        <v>43938878</v>
      </c>
      <c r="AB500" s="15"/>
    </row>
    <row r="501" s="3" customFormat="1" ht="78.75" spans="1:28">
      <c r="A501" s="65">
        <v>499</v>
      </c>
      <c r="B501" s="15" t="s">
        <v>3329</v>
      </c>
      <c r="C501" s="15" t="s">
        <v>54</v>
      </c>
      <c r="D501" s="15"/>
      <c r="E501" s="16" t="s">
        <v>3933</v>
      </c>
      <c r="F501" s="16" t="s">
        <v>3934</v>
      </c>
      <c r="G501" s="16" t="s">
        <v>3935</v>
      </c>
      <c r="H501" s="16" t="s">
        <v>3936</v>
      </c>
      <c r="I501" s="16" t="s">
        <v>2538</v>
      </c>
      <c r="J501" s="15" t="s">
        <v>3937</v>
      </c>
      <c r="K501" s="15" t="s">
        <v>3938</v>
      </c>
      <c r="L501" s="16" t="s">
        <v>3933</v>
      </c>
      <c r="M501" s="25" t="s">
        <v>3939</v>
      </c>
      <c r="N501" s="25">
        <v>1300</v>
      </c>
      <c r="O501" s="30">
        <v>45473</v>
      </c>
      <c r="P501" s="30">
        <v>45626</v>
      </c>
      <c r="Q501" s="15">
        <v>1</v>
      </c>
      <c r="R501" s="25">
        <v>714.92</v>
      </c>
      <c r="S501" s="25">
        <v>45.5</v>
      </c>
      <c r="T501" s="25">
        <f t="shared" si="30"/>
        <v>32528.86</v>
      </c>
      <c r="U501" s="25">
        <v>13.65</v>
      </c>
      <c r="V501" s="25">
        <f t="shared" si="31"/>
        <v>9758.658</v>
      </c>
      <c r="W501" s="25">
        <f t="shared" si="32"/>
        <v>22770.202</v>
      </c>
      <c r="X501" s="15" t="s">
        <v>340</v>
      </c>
      <c r="Y501" s="15">
        <v>16833.41</v>
      </c>
      <c r="Z501" s="80" t="s">
        <v>3940</v>
      </c>
      <c r="AA501" s="15">
        <v>77887947</v>
      </c>
      <c r="AB501" s="15"/>
    </row>
    <row r="502" s="3" customFormat="1" ht="90" spans="1:28">
      <c r="A502" s="65">
        <v>500</v>
      </c>
      <c r="B502" s="15" t="s">
        <v>3329</v>
      </c>
      <c r="C502" s="15" t="s">
        <v>54</v>
      </c>
      <c r="D502" s="15"/>
      <c r="E502" s="16" t="s">
        <v>3941</v>
      </c>
      <c r="F502" s="16" t="s">
        <v>3942</v>
      </c>
      <c r="G502" s="16" t="s">
        <v>3943</v>
      </c>
      <c r="H502" s="16" t="s">
        <v>3944</v>
      </c>
      <c r="I502" s="16" t="s">
        <v>3945</v>
      </c>
      <c r="J502" s="15" t="s">
        <v>3946</v>
      </c>
      <c r="K502" s="15" t="s">
        <v>3947</v>
      </c>
      <c r="L502" s="16" t="s">
        <v>3941</v>
      </c>
      <c r="M502" s="25" t="s">
        <v>3948</v>
      </c>
      <c r="N502" s="25">
        <v>1300</v>
      </c>
      <c r="O502" s="30">
        <v>45473</v>
      </c>
      <c r="P502" s="30">
        <v>45626</v>
      </c>
      <c r="Q502" s="15">
        <v>1</v>
      </c>
      <c r="R502" s="25">
        <v>616.46</v>
      </c>
      <c r="S502" s="25">
        <v>45.5</v>
      </c>
      <c r="T502" s="25">
        <f t="shared" si="30"/>
        <v>28048.93</v>
      </c>
      <c r="U502" s="25">
        <v>13.65</v>
      </c>
      <c r="V502" s="25">
        <f t="shared" si="31"/>
        <v>8414.679</v>
      </c>
      <c r="W502" s="25">
        <f t="shared" si="32"/>
        <v>19634.251</v>
      </c>
      <c r="X502" s="15" t="s">
        <v>167</v>
      </c>
      <c r="Y502" s="15">
        <v>12853.2</v>
      </c>
      <c r="Z502" s="80" t="s">
        <v>3942</v>
      </c>
      <c r="AA502" s="15">
        <v>11282219</v>
      </c>
      <c r="AB502" s="15"/>
    </row>
    <row r="503" s="3" customFormat="1" ht="33.75" spans="1:28">
      <c r="A503" s="65">
        <v>501</v>
      </c>
      <c r="B503" s="15" t="s">
        <v>3329</v>
      </c>
      <c r="C503" s="15" t="s">
        <v>54</v>
      </c>
      <c r="D503" s="15"/>
      <c r="E503" s="16" t="s">
        <v>3949</v>
      </c>
      <c r="F503" s="16" t="s">
        <v>824</v>
      </c>
      <c r="G503" s="21" t="s">
        <v>3950</v>
      </c>
      <c r="H503" s="18" t="s">
        <v>826</v>
      </c>
      <c r="I503" s="18" t="s">
        <v>247</v>
      </c>
      <c r="J503" s="15" t="s">
        <v>3951</v>
      </c>
      <c r="K503" s="15" t="s">
        <v>3952</v>
      </c>
      <c r="L503" s="16" t="s">
        <v>3949</v>
      </c>
      <c r="M503" s="25" t="s">
        <v>3953</v>
      </c>
      <c r="N503" s="25">
        <v>1300</v>
      </c>
      <c r="O503" s="30">
        <v>45473</v>
      </c>
      <c r="P503" s="30">
        <v>45626</v>
      </c>
      <c r="Q503" s="15">
        <v>1</v>
      </c>
      <c r="R503" s="25">
        <v>633.8</v>
      </c>
      <c r="S503" s="25">
        <v>45.5</v>
      </c>
      <c r="T503" s="25">
        <f t="shared" si="30"/>
        <v>28837.9</v>
      </c>
      <c r="U503" s="25">
        <v>13.65</v>
      </c>
      <c r="V503" s="25">
        <f t="shared" si="31"/>
        <v>8651.37</v>
      </c>
      <c r="W503" s="25">
        <f t="shared" si="32"/>
        <v>20186.53</v>
      </c>
      <c r="X503" s="119" t="s">
        <v>340</v>
      </c>
      <c r="Y503" s="15">
        <v>14583.74</v>
      </c>
      <c r="Z503" s="81" t="s">
        <v>824</v>
      </c>
      <c r="AA503" s="15">
        <v>95873950</v>
      </c>
      <c r="AB503" s="15"/>
    </row>
    <row r="504" s="3" customFormat="1" ht="33.75" spans="1:28">
      <c r="A504" s="65">
        <v>502</v>
      </c>
      <c r="B504" s="15" t="s">
        <v>3329</v>
      </c>
      <c r="C504" s="15" t="s">
        <v>54</v>
      </c>
      <c r="D504" s="15"/>
      <c r="E504" s="16" t="s">
        <v>3954</v>
      </c>
      <c r="F504" s="15" t="s">
        <v>3955</v>
      </c>
      <c r="G504" s="16" t="s">
        <v>3956</v>
      </c>
      <c r="H504" s="16" t="s">
        <v>3957</v>
      </c>
      <c r="I504" s="16" t="s">
        <v>3659</v>
      </c>
      <c r="J504" s="15" t="s">
        <v>3958</v>
      </c>
      <c r="K504" s="15" t="s">
        <v>3959</v>
      </c>
      <c r="L504" s="16" t="s">
        <v>3954</v>
      </c>
      <c r="M504" s="25" t="s">
        <v>3960</v>
      </c>
      <c r="N504" s="25">
        <v>1300</v>
      </c>
      <c r="O504" s="30">
        <v>45473</v>
      </c>
      <c r="P504" s="30">
        <v>45626</v>
      </c>
      <c r="Q504" s="15">
        <v>1</v>
      </c>
      <c r="R504" s="25">
        <v>400</v>
      </c>
      <c r="S504" s="25">
        <v>45.5</v>
      </c>
      <c r="T504" s="25">
        <f t="shared" si="30"/>
        <v>18200</v>
      </c>
      <c r="U504" s="25">
        <v>13.65</v>
      </c>
      <c r="V504" s="25">
        <f t="shared" si="31"/>
        <v>5460</v>
      </c>
      <c r="W504" s="25">
        <f t="shared" si="32"/>
        <v>12740</v>
      </c>
      <c r="X504" s="119" t="s">
        <v>422</v>
      </c>
      <c r="Y504" s="15">
        <v>8340</v>
      </c>
      <c r="Z504" s="15" t="s">
        <v>3955</v>
      </c>
      <c r="AA504" s="15">
        <v>96296708</v>
      </c>
      <c r="AB504" s="15"/>
    </row>
    <row r="505" s="3" customFormat="1" ht="45" spans="1:28">
      <c r="A505" s="65">
        <v>503</v>
      </c>
      <c r="B505" s="15" t="s">
        <v>3961</v>
      </c>
      <c r="C505" s="15" t="s">
        <v>54</v>
      </c>
      <c r="D505" s="15" t="s">
        <v>3962</v>
      </c>
      <c r="E505" s="16" t="s">
        <v>3963</v>
      </c>
      <c r="F505" s="15" t="s">
        <v>3964</v>
      </c>
      <c r="G505" s="21" t="s">
        <v>3965</v>
      </c>
      <c r="H505" s="16" t="s">
        <v>907</v>
      </c>
      <c r="I505" s="16" t="s">
        <v>2986</v>
      </c>
      <c r="J505" s="15" t="s">
        <v>3966</v>
      </c>
      <c r="K505" s="15" t="s">
        <v>3967</v>
      </c>
      <c r="L505" s="16" t="s">
        <v>3963</v>
      </c>
      <c r="M505" s="15" t="s">
        <v>3968</v>
      </c>
      <c r="N505" s="25">
        <v>1300</v>
      </c>
      <c r="O505" s="30">
        <v>45473</v>
      </c>
      <c r="P505" s="30">
        <v>45626</v>
      </c>
      <c r="Q505" s="15">
        <v>298</v>
      </c>
      <c r="R505" s="25">
        <v>511.85</v>
      </c>
      <c r="S505" s="25">
        <v>45.5</v>
      </c>
      <c r="T505" s="25">
        <f t="shared" ref="T505:T515" si="33">S505*R505</f>
        <v>23289.175</v>
      </c>
      <c r="U505" s="25">
        <v>13.65</v>
      </c>
      <c r="V505" s="25">
        <f t="shared" ref="V505:V515" si="34">R505*U505</f>
        <v>6986.7525</v>
      </c>
      <c r="W505" s="25">
        <f t="shared" ref="W505:W515" si="35">T505-V505</f>
        <v>16302.4225</v>
      </c>
      <c r="X505" s="15" t="s">
        <v>64</v>
      </c>
      <c r="Y505" s="25">
        <v>6986.8</v>
      </c>
      <c r="Z505" s="15" t="s">
        <v>3969</v>
      </c>
      <c r="AA505" s="15">
        <v>55015000</v>
      </c>
      <c r="AB505" s="15"/>
    </row>
    <row r="506" s="3" customFormat="1" ht="45" spans="1:28">
      <c r="A506" s="65">
        <v>504</v>
      </c>
      <c r="B506" s="15" t="s">
        <v>3961</v>
      </c>
      <c r="C506" s="15" t="s">
        <v>54</v>
      </c>
      <c r="D506" s="15" t="s">
        <v>3970</v>
      </c>
      <c r="E506" s="16" t="s">
        <v>3971</v>
      </c>
      <c r="F506" s="16" t="s">
        <v>3972</v>
      </c>
      <c r="G506" s="21" t="s">
        <v>3973</v>
      </c>
      <c r="H506" s="16" t="s">
        <v>3380</v>
      </c>
      <c r="I506" s="16" t="s">
        <v>1366</v>
      </c>
      <c r="J506" s="15" t="s">
        <v>3974</v>
      </c>
      <c r="K506" s="15" t="s">
        <v>3975</v>
      </c>
      <c r="L506" s="16" t="s">
        <v>3971</v>
      </c>
      <c r="M506" s="15" t="s">
        <v>3976</v>
      </c>
      <c r="N506" s="25">
        <v>1300</v>
      </c>
      <c r="O506" s="30">
        <v>45473</v>
      </c>
      <c r="P506" s="30">
        <v>45626</v>
      </c>
      <c r="Q506" s="15">
        <v>139</v>
      </c>
      <c r="R506" s="25">
        <v>183.3</v>
      </c>
      <c r="S506" s="25">
        <v>45.5</v>
      </c>
      <c r="T506" s="25">
        <f t="shared" si="33"/>
        <v>8340.15</v>
      </c>
      <c r="U506" s="25">
        <v>13.65</v>
      </c>
      <c r="V506" s="25">
        <f t="shared" si="34"/>
        <v>2502.045</v>
      </c>
      <c r="W506" s="25">
        <f t="shared" si="35"/>
        <v>5838.105</v>
      </c>
      <c r="X506" s="15" t="s">
        <v>3977</v>
      </c>
      <c r="Y506" s="15">
        <v>2502.04</v>
      </c>
      <c r="Z506" s="80" t="s">
        <v>3978</v>
      </c>
      <c r="AA506" s="15">
        <v>36705296</v>
      </c>
      <c r="AB506" s="15"/>
    </row>
    <row r="507" s="3" customFormat="1" ht="45" spans="1:28">
      <c r="A507" s="65">
        <v>505</v>
      </c>
      <c r="B507" s="15" t="s">
        <v>3961</v>
      </c>
      <c r="C507" s="15" t="s">
        <v>54</v>
      </c>
      <c r="D507" s="15" t="s">
        <v>3979</v>
      </c>
      <c r="E507" s="16" t="s">
        <v>3980</v>
      </c>
      <c r="F507" s="16" t="s">
        <v>3981</v>
      </c>
      <c r="G507" s="21" t="s">
        <v>3982</v>
      </c>
      <c r="H507" s="16" t="s">
        <v>69</v>
      </c>
      <c r="I507" s="16" t="s">
        <v>1366</v>
      </c>
      <c r="J507" s="15" t="s">
        <v>3983</v>
      </c>
      <c r="K507" s="15" t="s">
        <v>3984</v>
      </c>
      <c r="L507" s="16" t="s">
        <v>3980</v>
      </c>
      <c r="M507" s="15" t="s">
        <v>3985</v>
      </c>
      <c r="N507" s="25">
        <v>1300</v>
      </c>
      <c r="O507" s="30">
        <v>45473</v>
      </c>
      <c r="P507" s="30">
        <v>45626</v>
      </c>
      <c r="Q507" s="99">
        <v>147</v>
      </c>
      <c r="R507" s="25">
        <v>182.05</v>
      </c>
      <c r="S507" s="25">
        <v>45.5</v>
      </c>
      <c r="T507" s="25">
        <f t="shared" si="33"/>
        <v>8283.275</v>
      </c>
      <c r="U507" s="25">
        <v>13.65</v>
      </c>
      <c r="V507" s="25">
        <f t="shared" si="34"/>
        <v>2484.9825</v>
      </c>
      <c r="W507" s="25">
        <f t="shared" si="35"/>
        <v>5798.2925</v>
      </c>
      <c r="X507" s="15" t="s">
        <v>1340</v>
      </c>
      <c r="Y507" s="25">
        <v>2484.98</v>
      </c>
      <c r="Z507" s="15" t="s">
        <v>3986</v>
      </c>
      <c r="AA507" s="15">
        <v>55043001</v>
      </c>
      <c r="AB507" s="15"/>
    </row>
    <row r="508" s="3" customFormat="1" ht="45" spans="1:28">
      <c r="A508" s="65">
        <v>506</v>
      </c>
      <c r="B508" s="15" t="s">
        <v>3961</v>
      </c>
      <c r="C508" s="15" t="s">
        <v>54</v>
      </c>
      <c r="D508" s="15" t="s">
        <v>3987</v>
      </c>
      <c r="E508" s="16" t="s">
        <v>3988</v>
      </c>
      <c r="F508" s="16" t="s">
        <v>3989</v>
      </c>
      <c r="G508" s="21" t="s">
        <v>3990</v>
      </c>
      <c r="H508" s="16" t="s">
        <v>154</v>
      </c>
      <c r="I508" s="16" t="s">
        <v>3991</v>
      </c>
      <c r="J508" s="15" t="s">
        <v>3992</v>
      </c>
      <c r="K508" s="15" t="s">
        <v>3993</v>
      </c>
      <c r="L508" s="16" t="s">
        <v>3988</v>
      </c>
      <c r="M508" s="15" t="s">
        <v>3994</v>
      </c>
      <c r="N508" s="25">
        <v>1300</v>
      </c>
      <c r="O508" s="30">
        <v>45473</v>
      </c>
      <c r="P508" s="30">
        <v>45626</v>
      </c>
      <c r="Q508" s="21">
        <v>243</v>
      </c>
      <c r="R508" s="25">
        <v>316.3</v>
      </c>
      <c r="S508" s="25">
        <v>45.5</v>
      </c>
      <c r="T508" s="25">
        <f t="shared" si="33"/>
        <v>14391.65</v>
      </c>
      <c r="U508" s="25">
        <v>13.65</v>
      </c>
      <c r="V508" s="25">
        <f t="shared" si="34"/>
        <v>4317.495</v>
      </c>
      <c r="W508" s="25">
        <f t="shared" si="35"/>
        <v>10074.155</v>
      </c>
      <c r="X508" s="15" t="s">
        <v>3995</v>
      </c>
      <c r="Y508" s="15">
        <v>5955.9</v>
      </c>
      <c r="Z508" s="15" t="s">
        <v>3996</v>
      </c>
      <c r="AA508" s="15">
        <v>55009000</v>
      </c>
      <c r="AB508" s="15"/>
    </row>
    <row r="509" s="3" customFormat="1" ht="45" spans="1:28">
      <c r="A509" s="65">
        <v>507</v>
      </c>
      <c r="B509" s="15" t="s">
        <v>3961</v>
      </c>
      <c r="C509" s="15" t="s">
        <v>54</v>
      </c>
      <c r="D509" s="15" t="s">
        <v>3997</v>
      </c>
      <c r="E509" s="16" t="s">
        <v>3998</v>
      </c>
      <c r="F509" s="15" t="s">
        <v>3999</v>
      </c>
      <c r="G509" s="21" t="s">
        <v>4000</v>
      </c>
      <c r="H509" s="16" t="s">
        <v>219</v>
      </c>
      <c r="I509" s="16" t="s">
        <v>4001</v>
      </c>
      <c r="J509" s="15" t="s">
        <v>4002</v>
      </c>
      <c r="K509" s="15" t="s">
        <v>4003</v>
      </c>
      <c r="L509" s="16" t="s">
        <v>3998</v>
      </c>
      <c r="M509" s="15" t="s">
        <v>4004</v>
      </c>
      <c r="N509" s="25">
        <v>1300</v>
      </c>
      <c r="O509" s="30">
        <v>45473</v>
      </c>
      <c r="P509" s="30">
        <v>45626</v>
      </c>
      <c r="Q509" s="15">
        <v>19</v>
      </c>
      <c r="R509" s="25">
        <v>25.9</v>
      </c>
      <c r="S509" s="25">
        <v>45.5</v>
      </c>
      <c r="T509" s="25">
        <f t="shared" si="33"/>
        <v>1178.45</v>
      </c>
      <c r="U509" s="25">
        <v>13.65</v>
      </c>
      <c r="V509" s="25">
        <f t="shared" si="34"/>
        <v>353.535</v>
      </c>
      <c r="W509" s="25">
        <f t="shared" si="35"/>
        <v>824.915</v>
      </c>
      <c r="X509" s="15" t="s">
        <v>1624</v>
      </c>
      <c r="Y509" s="25">
        <v>353.54</v>
      </c>
      <c r="Z509" s="15" t="s">
        <v>4005</v>
      </c>
      <c r="AA509" s="15">
        <v>28037308</v>
      </c>
      <c r="AB509" s="15"/>
    </row>
    <row r="510" s="3" customFormat="1" ht="45" spans="1:28">
      <c r="A510" s="65">
        <v>508</v>
      </c>
      <c r="B510" s="15" t="s">
        <v>3961</v>
      </c>
      <c r="C510" s="15" t="s">
        <v>54</v>
      </c>
      <c r="D510" s="15" t="s">
        <v>4006</v>
      </c>
      <c r="E510" s="16" t="s">
        <v>4007</v>
      </c>
      <c r="F510" s="16" t="s">
        <v>4008</v>
      </c>
      <c r="G510" s="21" t="s">
        <v>4009</v>
      </c>
      <c r="H510" s="16" t="s">
        <v>138</v>
      </c>
      <c r="I510" s="16" t="s">
        <v>1366</v>
      </c>
      <c r="J510" s="15" t="s">
        <v>4010</v>
      </c>
      <c r="K510" s="15" t="s">
        <v>4011</v>
      </c>
      <c r="L510" s="16" t="s">
        <v>4007</v>
      </c>
      <c r="M510" s="15" t="s">
        <v>4012</v>
      </c>
      <c r="N510" s="25">
        <v>1300</v>
      </c>
      <c r="O510" s="30">
        <v>45473</v>
      </c>
      <c r="P510" s="30">
        <v>45626</v>
      </c>
      <c r="Q510" s="15">
        <v>83</v>
      </c>
      <c r="R510" s="25">
        <v>81.6</v>
      </c>
      <c r="S510" s="25">
        <v>45.5</v>
      </c>
      <c r="T510" s="25">
        <f t="shared" si="33"/>
        <v>3712.8</v>
      </c>
      <c r="U510" s="25">
        <v>13.65</v>
      </c>
      <c r="V510" s="25">
        <f t="shared" si="34"/>
        <v>1113.84</v>
      </c>
      <c r="W510" s="25">
        <f t="shared" si="35"/>
        <v>2598.96</v>
      </c>
      <c r="X510" s="15" t="s">
        <v>1331</v>
      </c>
      <c r="Y510" s="25">
        <v>1114</v>
      </c>
      <c r="Z510" s="15" t="s">
        <v>4013</v>
      </c>
      <c r="AA510" s="15">
        <v>55023001</v>
      </c>
      <c r="AB510" s="15"/>
    </row>
    <row r="511" s="3" customFormat="1" ht="45" spans="1:28">
      <c r="A511" s="65">
        <v>509</v>
      </c>
      <c r="B511" s="15" t="s">
        <v>3961</v>
      </c>
      <c r="C511" s="15" t="s">
        <v>54</v>
      </c>
      <c r="D511" s="15" t="s">
        <v>4014</v>
      </c>
      <c r="E511" s="16" t="s">
        <v>4015</v>
      </c>
      <c r="F511" s="16" t="s">
        <v>4016</v>
      </c>
      <c r="G511" s="21" t="s">
        <v>4017</v>
      </c>
      <c r="H511" s="16" t="s">
        <v>907</v>
      </c>
      <c r="I511" s="16" t="s">
        <v>4018</v>
      </c>
      <c r="J511" s="15" t="s">
        <v>4019</v>
      </c>
      <c r="K511" s="15" t="s">
        <v>4020</v>
      </c>
      <c r="L511" s="16" t="s">
        <v>4015</v>
      </c>
      <c r="M511" s="15" t="s">
        <v>4021</v>
      </c>
      <c r="N511" s="25">
        <v>1300</v>
      </c>
      <c r="O511" s="30">
        <v>45473</v>
      </c>
      <c r="P511" s="30">
        <v>45626</v>
      </c>
      <c r="Q511" s="15">
        <v>63</v>
      </c>
      <c r="R511" s="25">
        <v>53.67</v>
      </c>
      <c r="S511" s="25">
        <v>45.5</v>
      </c>
      <c r="T511" s="25">
        <f t="shared" si="33"/>
        <v>2441.985</v>
      </c>
      <c r="U511" s="25">
        <v>13.65</v>
      </c>
      <c r="V511" s="25">
        <f t="shared" si="34"/>
        <v>732.5955</v>
      </c>
      <c r="W511" s="25">
        <f t="shared" si="35"/>
        <v>1709.3895</v>
      </c>
      <c r="X511" s="15" t="s">
        <v>3977</v>
      </c>
      <c r="Y511" s="25">
        <v>732.6</v>
      </c>
      <c r="Z511" s="15" t="s">
        <v>4022</v>
      </c>
      <c r="AA511" s="15">
        <v>40565765</v>
      </c>
      <c r="AB511" s="15"/>
    </row>
    <row r="512" s="3" customFormat="1" ht="45" spans="1:28">
      <c r="A512" s="65">
        <v>510</v>
      </c>
      <c r="B512" s="15" t="s">
        <v>3961</v>
      </c>
      <c r="C512" s="15" t="s">
        <v>54</v>
      </c>
      <c r="D512" s="15" t="s">
        <v>4023</v>
      </c>
      <c r="E512" s="16" t="s">
        <v>4024</v>
      </c>
      <c r="F512" s="16" t="s">
        <v>4025</v>
      </c>
      <c r="G512" s="21" t="s">
        <v>4026</v>
      </c>
      <c r="H512" s="16" t="s">
        <v>69</v>
      </c>
      <c r="I512" s="16" t="s">
        <v>3517</v>
      </c>
      <c r="J512" s="15" t="s">
        <v>4027</v>
      </c>
      <c r="K512" s="15" t="s">
        <v>4028</v>
      </c>
      <c r="L512" s="16" t="s">
        <v>4024</v>
      </c>
      <c r="M512" s="15" t="s">
        <v>4029</v>
      </c>
      <c r="N512" s="25">
        <v>1300</v>
      </c>
      <c r="O512" s="30">
        <v>45473</v>
      </c>
      <c r="P512" s="30">
        <v>45626</v>
      </c>
      <c r="Q512" s="15">
        <v>378</v>
      </c>
      <c r="R512" s="25">
        <v>542.26</v>
      </c>
      <c r="S512" s="25">
        <v>45.5</v>
      </c>
      <c r="T512" s="25">
        <f t="shared" si="33"/>
        <v>24672.83</v>
      </c>
      <c r="U512" s="25">
        <v>13.65</v>
      </c>
      <c r="V512" s="25">
        <f t="shared" si="34"/>
        <v>7401.849</v>
      </c>
      <c r="W512" s="25">
        <f t="shared" si="35"/>
        <v>17270.981</v>
      </c>
      <c r="X512" s="15" t="s">
        <v>1624</v>
      </c>
      <c r="Y512" s="25">
        <v>7401.9</v>
      </c>
      <c r="Z512" s="15" t="s">
        <v>4030</v>
      </c>
      <c r="AA512" s="15">
        <v>55025000</v>
      </c>
      <c r="AB512" s="15"/>
    </row>
    <row r="513" s="3" customFormat="1" ht="45" spans="1:28">
      <c r="A513" s="65">
        <v>511</v>
      </c>
      <c r="B513" s="15" t="s">
        <v>3961</v>
      </c>
      <c r="C513" s="15" t="s">
        <v>54</v>
      </c>
      <c r="D513" s="15" t="s">
        <v>4031</v>
      </c>
      <c r="E513" s="16" t="s">
        <v>4032</v>
      </c>
      <c r="F513" s="69" t="s">
        <v>4033</v>
      </c>
      <c r="G513" s="21" t="s">
        <v>4034</v>
      </c>
      <c r="H513" s="16" t="s">
        <v>4035</v>
      </c>
      <c r="I513" s="16" t="s">
        <v>4036</v>
      </c>
      <c r="J513" s="15" t="s">
        <v>4037</v>
      </c>
      <c r="K513" s="15" t="s">
        <v>4038</v>
      </c>
      <c r="L513" s="16" t="s">
        <v>4032</v>
      </c>
      <c r="M513" s="15" t="s">
        <v>4039</v>
      </c>
      <c r="N513" s="25">
        <v>1300</v>
      </c>
      <c r="O513" s="30">
        <v>45473</v>
      </c>
      <c r="P513" s="30">
        <v>45626</v>
      </c>
      <c r="Q513" s="15">
        <v>50</v>
      </c>
      <c r="R513" s="25">
        <v>47.04</v>
      </c>
      <c r="S513" s="25">
        <v>45.5</v>
      </c>
      <c r="T513" s="25">
        <f t="shared" si="33"/>
        <v>2140.32</v>
      </c>
      <c r="U513" s="25">
        <v>13.65</v>
      </c>
      <c r="V513" s="25">
        <f t="shared" si="34"/>
        <v>642.096</v>
      </c>
      <c r="W513" s="25">
        <f t="shared" si="35"/>
        <v>1498.224</v>
      </c>
      <c r="X513" s="15" t="s">
        <v>4040</v>
      </c>
      <c r="Y513" s="25" t="s">
        <v>4041</v>
      </c>
      <c r="Z513" s="15" t="s">
        <v>4042</v>
      </c>
      <c r="AA513" s="15" t="s">
        <v>4043</v>
      </c>
      <c r="AB513" s="15"/>
    </row>
    <row r="514" s="3" customFormat="1" ht="45" spans="1:28">
      <c r="A514" s="65">
        <v>512</v>
      </c>
      <c r="B514" s="15" t="s">
        <v>3961</v>
      </c>
      <c r="C514" s="15" t="s">
        <v>54</v>
      </c>
      <c r="D514" s="15" t="s">
        <v>4044</v>
      </c>
      <c r="E514" s="16" t="s">
        <v>4045</v>
      </c>
      <c r="F514" s="15" t="s">
        <v>4046</v>
      </c>
      <c r="G514" s="21" t="s">
        <v>4047</v>
      </c>
      <c r="H514" s="108" t="s">
        <v>675</v>
      </c>
      <c r="I514" s="16" t="s">
        <v>4048</v>
      </c>
      <c r="J514" s="15" t="s">
        <v>4049</v>
      </c>
      <c r="K514" s="15" t="s">
        <v>4050</v>
      </c>
      <c r="L514" s="16" t="s">
        <v>4045</v>
      </c>
      <c r="M514" s="15" t="s">
        <v>4051</v>
      </c>
      <c r="N514" s="25">
        <v>1300</v>
      </c>
      <c r="O514" s="30">
        <v>45473</v>
      </c>
      <c r="P514" s="30">
        <v>45626</v>
      </c>
      <c r="Q514" s="15">
        <v>139</v>
      </c>
      <c r="R514" s="25">
        <v>154.32</v>
      </c>
      <c r="S514" s="25">
        <v>45.5</v>
      </c>
      <c r="T514" s="25">
        <f t="shared" si="33"/>
        <v>7021.56</v>
      </c>
      <c r="U514" s="25">
        <v>13.65</v>
      </c>
      <c r="V514" s="25">
        <f t="shared" si="34"/>
        <v>2106.468</v>
      </c>
      <c r="W514" s="25">
        <f t="shared" si="35"/>
        <v>4915.092</v>
      </c>
      <c r="X514" s="15" t="s">
        <v>4040</v>
      </c>
      <c r="Y514" s="25" t="s">
        <v>4052</v>
      </c>
      <c r="Z514" s="15" t="s">
        <v>4053</v>
      </c>
      <c r="AA514" s="15" t="s">
        <v>4054</v>
      </c>
      <c r="AB514" s="15"/>
    </row>
    <row r="515" s="3" customFormat="1" ht="45" spans="1:28">
      <c r="A515" s="65">
        <v>513</v>
      </c>
      <c r="B515" s="15" t="s">
        <v>3961</v>
      </c>
      <c r="C515" s="15" t="s">
        <v>54</v>
      </c>
      <c r="D515" s="15" t="s">
        <v>4055</v>
      </c>
      <c r="E515" s="16" t="s">
        <v>4056</v>
      </c>
      <c r="F515" s="16" t="s">
        <v>4057</v>
      </c>
      <c r="G515" s="21" t="s">
        <v>4058</v>
      </c>
      <c r="H515" s="69" t="s">
        <v>219</v>
      </c>
      <c r="I515" s="16" t="s">
        <v>1327</v>
      </c>
      <c r="J515" s="15" t="s">
        <v>4059</v>
      </c>
      <c r="K515" s="15" t="s">
        <v>4060</v>
      </c>
      <c r="L515" s="16" t="s">
        <v>4056</v>
      </c>
      <c r="M515" s="15" t="s">
        <v>4061</v>
      </c>
      <c r="N515" s="25">
        <v>1300</v>
      </c>
      <c r="O515" s="30">
        <v>45473</v>
      </c>
      <c r="P515" s="30">
        <v>45626</v>
      </c>
      <c r="Q515" s="15">
        <v>68</v>
      </c>
      <c r="R515" s="25">
        <v>76.58</v>
      </c>
      <c r="S515" s="25">
        <v>45.5</v>
      </c>
      <c r="T515" s="25">
        <f t="shared" si="33"/>
        <v>3484.39</v>
      </c>
      <c r="U515" s="25">
        <v>13.65</v>
      </c>
      <c r="V515" s="25">
        <f t="shared" si="34"/>
        <v>1045.317</v>
      </c>
      <c r="W515" s="25">
        <f t="shared" si="35"/>
        <v>2439.073</v>
      </c>
      <c r="X515" s="15" t="s">
        <v>1340</v>
      </c>
      <c r="Y515" s="25">
        <v>1045.4</v>
      </c>
      <c r="Z515" s="15" t="s">
        <v>4062</v>
      </c>
      <c r="AA515" s="15">
        <v>55044000</v>
      </c>
      <c r="AB515" s="15"/>
    </row>
    <row r="516" s="3" customFormat="1" ht="45" spans="1:28">
      <c r="A516" s="65">
        <v>514</v>
      </c>
      <c r="B516" s="15" t="s">
        <v>3961</v>
      </c>
      <c r="C516" s="15" t="s">
        <v>54</v>
      </c>
      <c r="D516" s="15" t="s">
        <v>4063</v>
      </c>
      <c r="E516" s="16" t="s">
        <v>4064</v>
      </c>
      <c r="F516" s="16" t="s">
        <v>4065</v>
      </c>
      <c r="G516" s="21" t="s">
        <v>4066</v>
      </c>
      <c r="H516" s="16" t="s">
        <v>123</v>
      </c>
      <c r="I516" s="16" t="s">
        <v>4067</v>
      </c>
      <c r="J516" s="15" t="s">
        <v>4068</v>
      </c>
      <c r="K516" s="15" t="s">
        <v>4069</v>
      </c>
      <c r="L516" s="16" t="s">
        <v>4064</v>
      </c>
      <c r="M516" s="15" t="s">
        <v>4070</v>
      </c>
      <c r="N516" s="25">
        <v>1300</v>
      </c>
      <c r="O516" s="30">
        <v>45473</v>
      </c>
      <c r="P516" s="30">
        <v>45626</v>
      </c>
      <c r="Q516" s="15">
        <v>101</v>
      </c>
      <c r="R516" s="25">
        <v>136.14</v>
      </c>
      <c r="S516" s="25">
        <v>45.5</v>
      </c>
      <c r="T516" s="25">
        <f t="shared" ref="T516:T579" si="36">S516*R516</f>
        <v>6194.37</v>
      </c>
      <c r="U516" s="25">
        <v>13.65</v>
      </c>
      <c r="V516" s="25">
        <f t="shared" ref="V516:V579" si="37">R516*U516</f>
        <v>1858.311</v>
      </c>
      <c r="W516" s="25">
        <f t="shared" ref="W516:W579" si="38">T516-V516</f>
        <v>4336.059</v>
      </c>
      <c r="X516" s="15" t="s">
        <v>64</v>
      </c>
      <c r="Y516" s="25">
        <v>1863.4</v>
      </c>
      <c r="Z516" s="80" t="s">
        <v>4071</v>
      </c>
      <c r="AA516" s="15">
        <v>22134825</v>
      </c>
      <c r="AB516" s="15"/>
    </row>
    <row r="517" s="3" customFormat="1" ht="45" spans="1:28">
      <c r="A517" s="65">
        <v>515</v>
      </c>
      <c r="B517" s="15" t="s">
        <v>3961</v>
      </c>
      <c r="C517" s="15" t="s">
        <v>54</v>
      </c>
      <c r="D517" s="15" t="s">
        <v>4072</v>
      </c>
      <c r="E517" s="16" t="s">
        <v>4073</v>
      </c>
      <c r="F517" s="16" t="s">
        <v>4074</v>
      </c>
      <c r="G517" s="21" t="s">
        <v>4075</v>
      </c>
      <c r="H517" s="16" t="s">
        <v>4076</v>
      </c>
      <c r="I517" s="16" t="s">
        <v>4077</v>
      </c>
      <c r="J517" s="15" t="s">
        <v>4078</v>
      </c>
      <c r="K517" s="15" t="s">
        <v>4079</v>
      </c>
      <c r="L517" s="16" t="s">
        <v>4073</v>
      </c>
      <c r="M517" s="15" t="s">
        <v>4080</v>
      </c>
      <c r="N517" s="25">
        <v>1300</v>
      </c>
      <c r="O517" s="30">
        <v>45473</v>
      </c>
      <c r="P517" s="30">
        <v>45626</v>
      </c>
      <c r="Q517" s="15">
        <v>223</v>
      </c>
      <c r="R517" s="25">
        <v>271.6</v>
      </c>
      <c r="S517" s="25">
        <v>45.5</v>
      </c>
      <c r="T517" s="25">
        <f t="shared" si="36"/>
        <v>12357.8</v>
      </c>
      <c r="U517" s="25">
        <v>13.65</v>
      </c>
      <c r="V517" s="25">
        <f t="shared" si="37"/>
        <v>3707.34</v>
      </c>
      <c r="W517" s="25">
        <f t="shared" si="38"/>
        <v>8650.46</v>
      </c>
      <c r="X517" s="15" t="s">
        <v>1331</v>
      </c>
      <c r="Y517" s="25">
        <v>3707.4</v>
      </c>
      <c r="Z517" s="15" t="s">
        <v>4081</v>
      </c>
      <c r="AA517" s="15">
        <v>55004000</v>
      </c>
      <c r="AB517" s="15"/>
    </row>
    <row r="518" s="3" customFormat="1" ht="45" spans="1:28">
      <c r="A518" s="65">
        <v>516</v>
      </c>
      <c r="B518" s="15" t="s">
        <v>3961</v>
      </c>
      <c r="C518" s="15" t="s">
        <v>54</v>
      </c>
      <c r="D518" s="15" t="s">
        <v>4082</v>
      </c>
      <c r="E518" s="16" t="s">
        <v>4083</v>
      </c>
      <c r="F518" s="16" t="s">
        <v>4084</v>
      </c>
      <c r="G518" s="21" t="s">
        <v>4085</v>
      </c>
      <c r="H518" s="69" t="s">
        <v>483</v>
      </c>
      <c r="I518" s="16" t="s">
        <v>1961</v>
      </c>
      <c r="J518" s="15" t="s">
        <v>4086</v>
      </c>
      <c r="K518" s="15" t="s">
        <v>4087</v>
      </c>
      <c r="L518" s="16" t="s">
        <v>4083</v>
      </c>
      <c r="M518" s="15" t="s">
        <v>4088</v>
      </c>
      <c r="N518" s="25">
        <v>1300</v>
      </c>
      <c r="O518" s="30">
        <v>45473</v>
      </c>
      <c r="P518" s="30">
        <v>45626</v>
      </c>
      <c r="Q518" s="15">
        <v>41</v>
      </c>
      <c r="R518" s="25">
        <v>66.82</v>
      </c>
      <c r="S518" s="25">
        <v>45.5</v>
      </c>
      <c r="T518" s="25">
        <f t="shared" si="36"/>
        <v>3040.31</v>
      </c>
      <c r="U518" s="25">
        <v>13.65</v>
      </c>
      <c r="V518" s="25">
        <f t="shared" si="37"/>
        <v>912.093</v>
      </c>
      <c r="W518" s="25">
        <f t="shared" si="38"/>
        <v>2128.217</v>
      </c>
      <c r="X518" s="15" t="s">
        <v>4089</v>
      </c>
      <c r="Y518" s="25" t="s">
        <v>4090</v>
      </c>
      <c r="Z518" s="15" t="s">
        <v>4091</v>
      </c>
      <c r="AA518" s="15" t="s">
        <v>4092</v>
      </c>
      <c r="AB518" s="15"/>
    </row>
    <row r="519" s="3" customFormat="1" ht="45" spans="1:28">
      <c r="A519" s="65">
        <v>517</v>
      </c>
      <c r="B519" s="15" t="s">
        <v>3961</v>
      </c>
      <c r="C519" s="15" t="s">
        <v>54</v>
      </c>
      <c r="D519" s="15" t="s">
        <v>4093</v>
      </c>
      <c r="E519" s="16" t="s">
        <v>4094</v>
      </c>
      <c r="F519" s="16" t="s">
        <v>4095</v>
      </c>
      <c r="G519" s="21" t="s">
        <v>4096</v>
      </c>
      <c r="H519" s="69" t="s">
        <v>1271</v>
      </c>
      <c r="I519" s="16" t="s">
        <v>4097</v>
      </c>
      <c r="J519" s="15" t="s">
        <v>4098</v>
      </c>
      <c r="K519" s="15" t="s">
        <v>4099</v>
      </c>
      <c r="L519" s="16" t="s">
        <v>4094</v>
      </c>
      <c r="M519" s="15" t="s">
        <v>4100</v>
      </c>
      <c r="N519" s="25">
        <v>1300</v>
      </c>
      <c r="O519" s="30">
        <v>45473</v>
      </c>
      <c r="P519" s="30">
        <v>45626</v>
      </c>
      <c r="Q519" s="15">
        <v>40</v>
      </c>
      <c r="R519" s="25">
        <v>55.3</v>
      </c>
      <c r="S519" s="25">
        <v>45.5</v>
      </c>
      <c r="T519" s="25">
        <f t="shared" si="36"/>
        <v>2516.15</v>
      </c>
      <c r="U519" s="25">
        <v>13.65</v>
      </c>
      <c r="V519" s="25">
        <f t="shared" si="37"/>
        <v>754.845</v>
      </c>
      <c r="W519" s="25">
        <f t="shared" si="38"/>
        <v>1761.305</v>
      </c>
      <c r="X519" s="15" t="s">
        <v>4101</v>
      </c>
      <c r="Y519" s="25" t="s">
        <v>4102</v>
      </c>
      <c r="Z519" s="16" t="s">
        <v>4103</v>
      </c>
      <c r="AA519" s="15" t="s">
        <v>4104</v>
      </c>
      <c r="AB519" s="15"/>
    </row>
    <row r="520" s="3" customFormat="1" ht="45" spans="1:28">
      <c r="A520" s="65">
        <v>518</v>
      </c>
      <c r="B520" s="15" t="s">
        <v>3961</v>
      </c>
      <c r="C520" s="15" t="s">
        <v>54</v>
      </c>
      <c r="D520" s="15" t="s">
        <v>4105</v>
      </c>
      <c r="E520" s="16" t="s">
        <v>4106</v>
      </c>
      <c r="F520" s="15" t="s">
        <v>4107</v>
      </c>
      <c r="G520" s="21" t="s">
        <v>4108</v>
      </c>
      <c r="H520" s="16" t="s">
        <v>4109</v>
      </c>
      <c r="I520" s="16" t="s">
        <v>4110</v>
      </c>
      <c r="J520" s="15" t="s">
        <v>4111</v>
      </c>
      <c r="K520" s="15" t="s">
        <v>4112</v>
      </c>
      <c r="L520" s="16" t="s">
        <v>4106</v>
      </c>
      <c r="M520" s="15" t="s">
        <v>4113</v>
      </c>
      <c r="N520" s="25">
        <v>1300</v>
      </c>
      <c r="O520" s="30">
        <v>45473</v>
      </c>
      <c r="P520" s="30">
        <v>45626</v>
      </c>
      <c r="Q520" s="15">
        <v>586</v>
      </c>
      <c r="R520" s="25">
        <v>970.24</v>
      </c>
      <c r="S520" s="25">
        <v>45.5</v>
      </c>
      <c r="T520" s="25">
        <f t="shared" si="36"/>
        <v>44145.92</v>
      </c>
      <c r="U520" s="25">
        <v>13.65</v>
      </c>
      <c r="V520" s="25">
        <f t="shared" si="37"/>
        <v>13243.776</v>
      </c>
      <c r="W520" s="25">
        <f t="shared" si="38"/>
        <v>30902.144</v>
      </c>
      <c r="X520" s="15" t="s">
        <v>64</v>
      </c>
      <c r="Y520" s="25">
        <v>13243.78</v>
      </c>
      <c r="Z520" s="15" t="s">
        <v>4114</v>
      </c>
      <c r="AA520" s="15">
        <v>55024001</v>
      </c>
      <c r="AB520" s="15"/>
    </row>
    <row r="521" s="3" customFormat="1" ht="45" spans="1:28">
      <c r="A521" s="65">
        <v>519</v>
      </c>
      <c r="B521" s="15" t="s">
        <v>3961</v>
      </c>
      <c r="C521" s="15" t="s">
        <v>54</v>
      </c>
      <c r="D521" s="15" t="s">
        <v>4115</v>
      </c>
      <c r="E521" s="16" t="s">
        <v>4116</v>
      </c>
      <c r="F521" s="15" t="s">
        <v>4117</v>
      </c>
      <c r="G521" s="21" t="s">
        <v>4118</v>
      </c>
      <c r="H521" s="16" t="s">
        <v>4119</v>
      </c>
      <c r="I521" s="16" t="s">
        <v>4120</v>
      </c>
      <c r="J521" s="15" t="s">
        <v>4121</v>
      </c>
      <c r="K521" s="15" t="s">
        <v>4122</v>
      </c>
      <c r="L521" s="16" t="s">
        <v>4116</v>
      </c>
      <c r="M521" s="15" t="s">
        <v>4123</v>
      </c>
      <c r="N521" s="25">
        <v>1300</v>
      </c>
      <c r="O521" s="30">
        <v>45473</v>
      </c>
      <c r="P521" s="30">
        <v>45626</v>
      </c>
      <c r="Q521" s="15">
        <v>8</v>
      </c>
      <c r="R521" s="25">
        <v>6.57</v>
      </c>
      <c r="S521" s="25">
        <v>45.5</v>
      </c>
      <c r="T521" s="25">
        <f t="shared" si="36"/>
        <v>298.935</v>
      </c>
      <c r="U521" s="25">
        <v>13.65</v>
      </c>
      <c r="V521" s="25">
        <f t="shared" si="37"/>
        <v>89.6805</v>
      </c>
      <c r="W521" s="25">
        <f t="shared" si="38"/>
        <v>209.2545</v>
      </c>
      <c r="X521" s="15" t="s">
        <v>3977</v>
      </c>
      <c r="Y521" s="25">
        <v>89.68</v>
      </c>
      <c r="Z521" s="15" t="s">
        <v>4124</v>
      </c>
      <c r="AA521" s="15">
        <v>41523759</v>
      </c>
      <c r="AB521" s="15"/>
    </row>
    <row r="522" s="3" customFormat="1" ht="45" spans="1:28">
      <c r="A522" s="65">
        <v>520</v>
      </c>
      <c r="B522" s="15" t="s">
        <v>3961</v>
      </c>
      <c r="C522" s="15" t="s">
        <v>54</v>
      </c>
      <c r="D522" s="15" t="s">
        <v>4125</v>
      </c>
      <c r="E522" s="16" t="s">
        <v>4126</v>
      </c>
      <c r="F522" s="69" t="s">
        <v>4127</v>
      </c>
      <c r="G522" s="21" t="s">
        <v>4128</v>
      </c>
      <c r="H522" s="16" t="s">
        <v>541</v>
      </c>
      <c r="I522" s="16" t="s">
        <v>2933</v>
      </c>
      <c r="J522" s="15" t="s">
        <v>4129</v>
      </c>
      <c r="K522" s="15" t="s">
        <v>4130</v>
      </c>
      <c r="L522" s="16" t="s">
        <v>4126</v>
      </c>
      <c r="M522" s="15" t="s">
        <v>4131</v>
      </c>
      <c r="N522" s="25">
        <v>1300</v>
      </c>
      <c r="O522" s="30">
        <v>45463</v>
      </c>
      <c r="P522" s="30">
        <v>45626</v>
      </c>
      <c r="Q522" s="21">
        <v>242</v>
      </c>
      <c r="R522" s="25">
        <v>355.56</v>
      </c>
      <c r="S522" s="25">
        <v>45.5</v>
      </c>
      <c r="T522" s="25">
        <f t="shared" si="36"/>
        <v>16177.98</v>
      </c>
      <c r="U522" s="25">
        <v>13.65</v>
      </c>
      <c r="V522" s="25">
        <f t="shared" si="37"/>
        <v>4853.394</v>
      </c>
      <c r="W522" s="25">
        <f t="shared" si="38"/>
        <v>11324.586</v>
      </c>
      <c r="X522" s="15" t="s">
        <v>1624</v>
      </c>
      <c r="Y522" s="25">
        <v>4853.39</v>
      </c>
      <c r="Z522" s="15" t="s">
        <v>4132</v>
      </c>
      <c r="AA522" s="15">
        <v>55037000</v>
      </c>
      <c r="AB522" s="15"/>
    </row>
    <row r="523" s="3" customFormat="1" ht="45" spans="1:28">
      <c r="A523" s="65">
        <v>521</v>
      </c>
      <c r="B523" s="15" t="s">
        <v>3961</v>
      </c>
      <c r="C523" s="15" t="s">
        <v>54</v>
      </c>
      <c r="D523" s="15" t="s">
        <v>4133</v>
      </c>
      <c r="E523" s="16" t="s">
        <v>4134</v>
      </c>
      <c r="F523" s="16" t="s">
        <v>4135</v>
      </c>
      <c r="G523" s="21" t="s">
        <v>4136</v>
      </c>
      <c r="H523" s="69" t="s">
        <v>1263</v>
      </c>
      <c r="I523" s="16" t="s">
        <v>4001</v>
      </c>
      <c r="J523" s="15" t="s">
        <v>4137</v>
      </c>
      <c r="K523" s="15" t="s">
        <v>4138</v>
      </c>
      <c r="L523" s="16" t="s">
        <v>4134</v>
      </c>
      <c r="M523" s="15" t="s">
        <v>4139</v>
      </c>
      <c r="N523" s="25">
        <v>1300</v>
      </c>
      <c r="O523" s="30">
        <v>45473</v>
      </c>
      <c r="P523" s="30">
        <v>45626</v>
      </c>
      <c r="Q523" s="15">
        <v>61</v>
      </c>
      <c r="R523" s="25">
        <v>67.31</v>
      </c>
      <c r="S523" s="25">
        <v>45.5</v>
      </c>
      <c r="T523" s="25">
        <f t="shared" si="36"/>
        <v>3062.605</v>
      </c>
      <c r="U523" s="25">
        <v>13.65</v>
      </c>
      <c r="V523" s="25">
        <f t="shared" si="37"/>
        <v>918.7815</v>
      </c>
      <c r="W523" s="25">
        <f t="shared" si="38"/>
        <v>2143.8235</v>
      </c>
      <c r="X523" s="15" t="s">
        <v>4140</v>
      </c>
      <c r="Y523" s="15" t="s">
        <v>4141</v>
      </c>
      <c r="Z523" s="122" t="s">
        <v>4142</v>
      </c>
      <c r="AA523" s="15" t="s">
        <v>4143</v>
      </c>
      <c r="AB523" s="15"/>
    </row>
    <row r="524" s="3" customFormat="1" ht="33.75" spans="1:28">
      <c r="A524" s="65">
        <v>522</v>
      </c>
      <c r="B524" s="15" t="s">
        <v>3961</v>
      </c>
      <c r="C524" s="15" t="s">
        <v>54</v>
      </c>
      <c r="D524" s="15"/>
      <c r="E524" s="16" t="s">
        <v>4144</v>
      </c>
      <c r="F524" s="16" t="s">
        <v>4145</v>
      </c>
      <c r="G524" s="21" t="s">
        <v>4146</v>
      </c>
      <c r="H524" s="16" t="s">
        <v>116</v>
      </c>
      <c r="I524" s="16" t="s">
        <v>86</v>
      </c>
      <c r="J524" s="15" t="s">
        <v>4147</v>
      </c>
      <c r="K524" s="15" t="s">
        <v>4148</v>
      </c>
      <c r="L524" s="16" t="s">
        <v>4144</v>
      </c>
      <c r="M524" s="15" t="s">
        <v>4149</v>
      </c>
      <c r="N524" s="25">
        <v>1300</v>
      </c>
      <c r="O524" s="30">
        <v>45473</v>
      </c>
      <c r="P524" s="30">
        <v>45626</v>
      </c>
      <c r="Q524" s="15">
        <v>1</v>
      </c>
      <c r="R524" s="27">
        <v>200</v>
      </c>
      <c r="S524" s="25">
        <v>45.5</v>
      </c>
      <c r="T524" s="25">
        <f t="shared" si="36"/>
        <v>9100</v>
      </c>
      <c r="U524" s="25">
        <v>13.65</v>
      </c>
      <c r="V524" s="25">
        <f t="shared" si="37"/>
        <v>2730</v>
      </c>
      <c r="W524" s="25">
        <f t="shared" si="38"/>
        <v>6370</v>
      </c>
      <c r="X524" s="15" t="s">
        <v>372</v>
      </c>
      <c r="Y524" s="25">
        <v>4458</v>
      </c>
      <c r="Z524" s="15" t="s">
        <v>4150</v>
      </c>
      <c r="AA524" s="15">
        <v>72887369</v>
      </c>
      <c r="AB524" s="15"/>
    </row>
    <row r="525" s="3" customFormat="1" ht="67.5" spans="1:28">
      <c r="A525" s="65">
        <v>523</v>
      </c>
      <c r="B525" s="15" t="s">
        <v>3961</v>
      </c>
      <c r="C525" s="15" t="s">
        <v>54</v>
      </c>
      <c r="D525" s="15"/>
      <c r="E525" s="16" t="s">
        <v>4151</v>
      </c>
      <c r="F525" s="16" t="s">
        <v>4152</v>
      </c>
      <c r="G525" s="16" t="s">
        <v>4153</v>
      </c>
      <c r="H525" s="16" t="s">
        <v>1128</v>
      </c>
      <c r="I525" s="16" t="s">
        <v>86</v>
      </c>
      <c r="J525" s="15" t="s">
        <v>4154</v>
      </c>
      <c r="K525" s="15" t="s">
        <v>4155</v>
      </c>
      <c r="L525" s="16" t="s">
        <v>4151</v>
      </c>
      <c r="M525" s="15" t="s">
        <v>4156</v>
      </c>
      <c r="N525" s="25">
        <v>1300</v>
      </c>
      <c r="O525" s="30">
        <v>45473</v>
      </c>
      <c r="P525" s="30">
        <v>45626</v>
      </c>
      <c r="Q525" s="15">
        <v>1</v>
      </c>
      <c r="R525" s="25">
        <v>1284.47</v>
      </c>
      <c r="S525" s="25">
        <v>45.5</v>
      </c>
      <c r="T525" s="25">
        <f t="shared" si="36"/>
        <v>58443.385</v>
      </c>
      <c r="U525" s="25">
        <v>13.65</v>
      </c>
      <c r="V525" s="25">
        <f t="shared" si="37"/>
        <v>17533.0155</v>
      </c>
      <c r="W525" s="25">
        <f t="shared" si="38"/>
        <v>40910.3695</v>
      </c>
      <c r="X525" s="15" t="s">
        <v>538</v>
      </c>
      <c r="Y525" s="25">
        <v>29106.6</v>
      </c>
      <c r="Z525" s="16" t="s">
        <v>4152</v>
      </c>
      <c r="AA525" s="15">
        <v>57385638</v>
      </c>
      <c r="AB525" s="15"/>
    </row>
    <row r="526" s="3" customFormat="1" ht="67.5" spans="1:28">
      <c r="A526" s="65">
        <v>524</v>
      </c>
      <c r="B526" s="15" t="s">
        <v>3961</v>
      </c>
      <c r="C526" s="15" t="s">
        <v>54</v>
      </c>
      <c r="D526" s="15"/>
      <c r="E526" s="16" t="s">
        <v>4157</v>
      </c>
      <c r="F526" s="16" t="s">
        <v>4158</v>
      </c>
      <c r="G526" s="16" t="s">
        <v>4159</v>
      </c>
      <c r="H526" s="16" t="s">
        <v>100</v>
      </c>
      <c r="I526" s="16" t="s">
        <v>229</v>
      </c>
      <c r="J526" s="15" t="s">
        <v>4160</v>
      </c>
      <c r="K526" s="15" t="s">
        <v>4161</v>
      </c>
      <c r="L526" s="16" t="s">
        <v>4157</v>
      </c>
      <c r="M526" s="15" t="s">
        <v>4162</v>
      </c>
      <c r="N526" s="25">
        <v>1300</v>
      </c>
      <c r="O526" s="30">
        <v>45473</v>
      </c>
      <c r="P526" s="30">
        <v>45626</v>
      </c>
      <c r="Q526" s="15">
        <v>1</v>
      </c>
      <c r="R526" s="27">
        <v>320</v>
      </c>
      <c r="S526" s="25">
        <v>45.5</v>
      </c>
      <c r="T526" s="25">
        <f t="shared" si="36"/>
        <v>14560</v>
      </c>
      <c r="U526" s="25">
        <v>13.65</v>
      </c>
      <c r="V526" s="25">
        <f t="shared" si="37"/>
        <v>4368</v>
      </c>
      <c r="W526" s="25">
        <f t="shared" si="38"/>
        <v>10192</v>
      </c>
      <c r="X526" s="15" t="s">
        <v>175</v>
      </c>
      <c r="Y526" s="25">
        <v>7132.8</v>
      </c>
      <c r="Z526" s="15" t="s">
        <v>4150</v>
      </c>
      <c r="AA526" s="15">
        <v>81198828</v>
      </c>
      <c r="AB526" s="15"/>
    </row>
    <row r="527" s="3" customFormat="1" ht="45" spans="1:28">
      <c r="A527" s="65">
        <v>525</v>
      </c>
      <c r="B527" s="15" t="s">
        <v>3961</v>
      </c>
      <c r="C527" s="15" t="s">
        <v>54</v>
      </c>
      <c r="D527" s="15"/>
      <c r="E527" s="16" t="s">
        <v>4163</v>
      </c>
      <c r="F527" s="16" t="s">
        <v>4164</v>
      </c>
      <c r="G527" s="16" t="s">
        <v>4165</v>
      </c>
      <c r="H527" s="16" t="s">
        <v>3173</v>
      </c>
      <c r="I527" s="16" t="s">
        <v>465</v>
      </c>
      <c r="J527" s="15" t="s">
        <v>4166</v>
      </c>
      <c r="K527" s="15" t="s">
        <v>4167</v>
      </c>
      <c r="L527" s="16" t="s">
        <v>4163</v>
      </c>
      <c r="M527" s="15" t="s">
        <v>4168</v>
      </c>
      <c r="N527" s="25">
        <v>1300</v>
      </c>
      <c r="O527" s="30">
        <v>45473</v>
      </c>
      <c r="P527" s="30">
        <v>45626</v>
      </c>
      <c r="Q527" s="15">
        <v>1</v>
      </c>
      <c r="R527" s="25">
        <v>1120</v>
      </c>
      <c r="S527" s="25">
        <v>45.5</v>
      </c>
      <c r="T527" s="25">
        <f t="shared" si="36"/>
        <v>50960</v>
      </c>
      <c r="U527" s="25">
        <v>13.65</v>
      </c>
      <c r="V527" s="25">
        <f t="shared" si="37"/>
        <v>15288</v>
      </c>
      <c r="W527" s="25">
        <f t="shared" si="38"/>
        <v>35672</v>
      </c>
      <c r="X527" s="15" t="s">
        <v>4169</v>
      </c>
      <c r="Y527" s="21" t="s">
        <v>4170</v>
      </c>
      <c r="Z527" s="15" t="s">
        <v>4164</v>
      </c>
      <c r="AA527" s="15" t="s">
        <v>4171</v>
      </c>
      <c r="AB527" s="15"/>
    </row>
    <row r="528" s="3" customFormat="1" ht="33.75" spans="1:28">
      <c r="A528" s="65">
        <v>526</v>
      </c>
      <c r="B528" s="15" t="s">
        <v>3961</v>
      </c>
      <c r="C528" s="15" t="s">
        <v>54</v>
      </c>
      <c r="D528" s="15"/>
      <c r="E528" s="16" t="s">
        <v>4172</v>
      </c>
      <c r="F528" s="16" t="s">
        <v>4173</v>
      </c>
      <c r="G528" s="21" t="s">
        <v>4174</v>
      </c>
      <c r="H528" s="16" t="s">
        <v>1168</v>
      </c>
      <c r="I528" s="121" t="s">
        <v>101</v>
      </c>
      <c r="J528" s="15" t="s">
        <v>4175</v>
      </c>
      <c r="K528" s="15" t="s">
        <v>4176</v>
      </c>
      <c r="L528" s="16" t="s">
        <v>4172</v>
      </c>
      <c r="M528" s="15" t="s">
        <v>4177</v>
      </c>
      <c r="N528" s="25">
        <v>1300</v>
      </c>
      <c r="O528" s="30">
        <v>45473</v>
      </c>
      <c r="P528" s="30">
        <v>45626</v>
      </c>
      <c r="Q528" s="15">
        <v>1</v>
      </c>
      <c r="R528" s="25">
        <v>120</v>
      </c>
      <c r="S528" s="25">
        <v>45.5</v>
      </c>
      <c r="T528" s="25">
        <f t="shared" si="36"/>
        <v>5460</v>
      </c>
      <c r="U528" s="25">
        <v>13.65</v>
      </c>
      <c r="V528" s="25">
        <f t="shared" si="37"/>
        <v>1638</v>
      </c>
      <c r="W528" s="25">
        <f t="shared" si="38"/>
        <v>3822</v>
      </c>
      <c r="X528" s="15" t="s">
        <v>3995</v>
      </c>
      <c r="Y528" s="15">
        <v>5955.9</v>
      </c>
      <c r="Z528" s="15" t="s">
        <v>3996</v>
      </c>
      <c r="AA528" s="15">
        <v>55009000</v>
      </c>
      <c r="AB528" s="15"/>
    </row>
    <row r="529" s="3" customFormat="1" ht="33.75" spans="1:28">
      <c r="A529" s="65">
        <v>527</v>
      </c>
      <c r="B529" s="15" t="s">
        <v>3961</v>
      </c>
      <c r="C529" s="15" t="s">
        <v>54</v>
      </c>
      <c r="D529" s="15"/>
      <c r="E529" s="16" t="s">
        <v>4178</v>
      </c>
      <c r="F529" s="15" t="s">
        <v>4179</v>
      </c>
      <c r="G529" s="21" t="s">
        <v>4180</v>
      </c>
      <c r="H529" s="16" t="s">
        <v>4181</v>
      </c>
      <c r="I529" s="16" t="s">
        <v>697</v>
      </c>
      <c r="J529" s="15" t="s">
        <v>4182</v>
      </c>
      <c r="K529" s="15" t="s">
        <v>4183</v>
      </c>
      <c r="L529" s="16" t="s">
        <v>4178</v>
      </c>
      <c r="M529" s="15" t="s">
        <v>4184</v>
      </c>
      <c r="N529" s="25">
        <v>1300</v>
      </c>
      <c r="O529" s="30">
        <v>45473</v>
      </c>
      <c r="P529" s="30">
        <v>45626</v>
      </c>
      <c r="Q529" s="15">
        <v>1</v>
      </c>
      <c r="R529" s="25">
        <v>76</v>
      </c>
      <c r="S529" s="25">
        <v>45.5</v>
      </c>
      <c r="T529" s="25">
        <f t="shared" si="36"/>
        <v>3458</v>
      </c>
      <c r="U529" s="25">
        <v>13.65</v>
      </c>
      <c r="V529" s="25">
        <f t="shared" si="37"/>
        <v>1037.4</v>
      </c>
      <c r="W529" s="25">
        <f t="shared" si="38"/>
        <v>2420.6</v>
      </c>
      <c r="X529" s="15" t="s">
        <v>4185</v>
      </c>
      <c r="Y529" s="21">
        <v>1037.4</v>
      </c>
      <c r="Z529" s="15" t="s">
        <v>4150</v>
      </c>
      <c r="AA529" s="15">
        <v>81259850</v>
      </c>
      <c r="AB529" s="15"/>
    </row>
    <row r="530" s="3" customFormat="1" ht="33.75" spans="1:28">
      <c r="A530" s="65">
        <v>528</v>
      </c>
      <c r="B530" s="15" t="s">
        <v>3961</v>
      </c>
      <c r="C530" s="15" t="s">
        <v>54</v>
      </c>
      <c r="D530" s="15"/>
      <c r="E530" s="16" t="s">
        <v>4186</v>
      </c>
      <c r="F530" s="16" t="s">
        <v>4187</v>
      </c>
      <c r="G530" s="21" t="s">
        <v>4188</v>
      </c>
      <c r="H530" s="16" t="s">
        <v>4189</v>
      </c>
      <c r="I530" s="16" t="s">
        <v>378</v>
      </c>
      <c r="J530" s="15" t="s">
        <v>4190</v>
      </c>
      <c r="K530" s="15" t="s">
        <v>4191</v>
      </c>
      <c r="L530" s="16" t="s">
        <v>4186</v>
      </c>
      <c r="M530" s="15" t="s">
        <v>4192</v>
      </c>
      <c r="N530" s="25">
        <v>1300</v>
      </c>
      <c r="O530" s="30">
        <v>45473</v>
      </c>
      <c r="P530" s="30">
        <v>45626</v>
      </c>
      <c r="Q530" s="15">
        <v>1</v>
      </c>
      <c r="R530" s="25">
        <v>270</v>
      </c>
      <c r="S530" s="25">
        <v>45.5</v>
      </c>
      <c r="T530" s="25">
        <f t="shared" si="36"/>
        <v>12285</v>
      </c>
      <c r="U530" s="25">
        <v>13.65</v>
      </c>
      <c r="V530" s="25">
        <f t="shared" si="37"/>
        <v>3685.5</v>
      </c>
      <c r="W530" s="25">
        <f t="shared" si="38"/>
        <v>8599.5</v>
      </c>
      <c r="X530" s="15" t="s">
        <v>1331</v>
      </c>
      <c r="Y530" s="25">
        <v>5629.5</v>
      </c>
      <c r="Z530" s="16" t="s">
        <v>4193</v>
      </c>
      <c r="AA530" s="15">
        <v>56674333</v>
      </c>
      <c r="AB530" s="15"/>
    </row>
    <row r="531" s="3" customFormat="1" ht="67.5" spans="1:28">
      <c r="A531" s="65">
        <v>529</v>
      </c>
      <c r="B531" s="15" t="s">
        <v>3961</v>
      </c>
      <c r="C531" s="15" t="s">
        <v>54</v>
      </c>
      <c r="D531" s="15"/>
      <c r="E531" s="16" t="s">
        <v>4194</v>
      </c>
      <c r="F531" s="16" t="s">
        <v>4193</v>
      </c>
      <c r="G531" s="120" t="s">
        <v>4195</v>
      </c>
      <c r="H531" s="16" t="s">
        <v>4196</v>
      </c>
      <c r="I531" s="16" t="s">
        <v>4197</v>
      </c>
      <c r="J531" s="15" t="s">
        <v>4198</v>
      </c>
      <c r="K531" s="15" t="s">
        <v>4199</v>
      </c>
      <c r="L531" s="16" t="s">
        <v>4194</v>
      </c>
      <c r="M531" s="15" t="s">
        <v>4200</v>
      </c>
      <c r="N531" s="25">
        <v>1300</v>
      </c>
      <c r="O531" s="30">
        <v>45473</v>
      </c>
      <c r="P531" s="30">
        <v>45626</v>
      </c>
      <c r="Q531" s="15">
        <v>1</v>
      </c>
      <c r="R531" s="25">
        <v>449</v>
      </c>
      <c r="S531" s="25">
        <v>45.5</v>
      </c>
      <c r="T531" s="25">
        <f t="shared" si="36"/>
        <v>20429.5</v>
      </c>
      <c r="U531" s="25">
        <v>13.65</v>
      </c>
      <c r="V531" s="25">
        <f t="shared" si="37"/>
        <v>6128.85</v>
      </c>
      <c r="W531" s="25">
        <f t="shared" si="38"/>
        <v>14300.65</v>
      </c>
      <c r="X531" s="15" t="s">
        <v>1331</v>
      </c>
      <c r="Y531" s="25">
        <v>9361.65</v>
      </c>
      <c r="Z531" s="16" t="s">
        <v>4193</v>
      </c>
      <c r="AA531" s="15">
        <v>56341333</v>
      </c>
      <c r="AB531" s="15"/>
    </row>
    <row r="532" s="3" customFormat="1" ht="33.75" spans="1:28">
      <c r="A532" s="65">
        <v>530</v>
      </c>
      <c r="B532" s="15" t="s">
        <v>3961</v>
      </c>
      <c r="C532" s="15" t="s">
        <v>54</v>
      </c>
      <c r="D532" s="15"/>
      <c r="E532" s="16" t="s">
        <v>4201</v>
      </c>
      <c r="F532" s="16" t="s">
        <v>4202</v>
      </c>
      <c r="G532" s="21" t="s">
        <v>4203</v>
      </c>
      <c r="H532" s="16" t="s">
        <v>4204</v>
      </c>
      <c r="I532" s="16" t="s">
        <v>4205</v>
      </c>
      <c r="J532" s="15" t="s">
        <v>4206</v>
      </c>
      <c r="K532" s="15" t="s">
        <v>4207</v>
      </c>
      <c r="L532" s="16" t="s">
        <v>4201</v>
      </c>
      <c r="M532" s="15" t="s">
        <v>4208</v>
      </c>
      <c r="N532" s="25">
        <v>1300</v>
      </c>
      <c r="O532" s="30">
        <v>45473</v>
      </c>
      <c r="P532" s="30">
        <v>45626</v>
      </c>
      <c r="Q532" s="15">
        <v>1</v>
      </c>
      <c r="R532" s="25">
        <v>216</v>
      </c>
      <c r="S532" s="25">
        <v>45.5</v>
      </c>
      <c r="T532" s="25">
        <f t="shared" si="36"/>
        <v>9828</v>
      </c>
      <c r="U532" s="25">
        <v>13.65</v>
      </c>
      <c r="V532" s="25">
        <f t="shared" si="37"/>
        <v>2948.4</v>
      </c>
      <c r="W532" s="25">
        <f t="shared" si="38"/>
        <v>6879.6</v>
      </c>
      <c r="X532" s="15" t="s">
        <v>1340</v>
      </c>
      <c r="Y532" s="25">
        <v>4503.6</v>
      </c>
      <c r="Z532" s="16" t="s">
        <v>4202</v>
      </c>
      <c r="AA532" s="15">
        <v>55014000</v>
      </c>
      <c r="AB532" s="15"/>
    </row>
    <row r="533" s="3" customFormat="1" ht="45" spans="1:28">
      <c r="A533" s="65">
        <v>531</v>
      </c>
      <c r="B533" s="15" t="s">
        <v>3961</v>
      </c>
      <c r="C533" s="15" t="s">
        <v>54</v>
      </c>
      <c r="D533" s="15"/>
      <c r="E533" s="16" t="s">
        <v>4209</v>
      </c>
      <c r="F533" s="16" t="s">
        <v>4210</v>
      </c>
      <c r="G533" s="21" t="s">
        <v>4211</v>
      </c>
      <c r="H533" s="16" t="s">
        <v>4189</v>
      </c>
      <c r="I533" s="16" t="s">
        <v>4212</v>
      </c>
      <c r="J533" s="15" t="s">
        <v>4213</v>
      </c>
      <c r="K533" s="15" t="s">
        <v>4214</v>
      </c>
      <c r="L533" s="16" t="s">
        <v>4209</v>
      </c>
      <c r="M533" s="15" t="s">
        <v>4215</v>
      </c>
      <c r="N533" s="25">
        <v>1300</v>
      </c>
      <c r="O533" s="30">
        <v>45473</v>
      </c>
      <c r="P533" s="30">
        <v>45626</v>
      </c>
      <c r="Q533" s="15">
        <v>1</v>
      </c>
      <c r="R533" s="25">
        <v>231.21</v>
      </c>
      <c r="S533" s="25">
        <v>45.5</v>
      </c>
      <c r="T533" s="25">
        <f t="shared" si="36"/>
        <v>10520.055</v>
      </c>
      <c r="U533" s="25">
        <v>13.65</v>
      </c>
      <c r="V533" s="25">
        <f t="shared" si="37"/>
        <v>3156.0165</v>
      </c>
      <c r="W533" s="25">
        <f t="shared" si="38"/>
        <v>7364.0385</v>
      </c>
      <c r="X533" s="15" t="s">
        <v>175</v>
      </c>
      <c r="Y533" s="25">
        <v>4820.73</v>
      </c>
      <c r="Z533" s="15" t="s">
        <v>4150</v>
      </c>
      <c r="AA533" s="15">
        <v>28963828</v>
      </c>
      <c r="AB533" s="15"/>
    </row>
    <row r="534" s="3" customFormat="1" ht="33.75" spans="1:28">
      <c r="A534" s="65">
        <v>532</v>
      </c>
      <c r="B534" s="15" t="s">
        <v>3961</v>
      </c>
      <c r="C534" s="15" t="s">
        <v>54</v>
      </c>
      <c r="D534" s="15"/>
      <c r="E534" s="16" t="s">
        <v>4216</v>
      </c>
      <c r="F534" s="16" t="s">
        <v>4217</v>
      </c>
      <c r="G534" s="21" t="s">
        <v>4218</v>
      </c>
      <c r="H534" s="16" t="s">
        <v>4219</v>
      </c>
      <c r="I534" s="16" t="s">
        <v>4220</v>
      </c>
      <c r="J534" s="15" t="s">
        <v>4221</v>
      </c>
      <c r="K534" s="15" t="s">
        <v>4222</v>
      </c>
      <c r="L534" s="16" t="s">
        <v>4216</v>
      </c>
      <c r="M534" s="15" t="s">
        <v>4223</v>
      </c>
      <c r="N534" s="25">
        <v>1300</v>
      </c>
      <c r="O534" s="30">
        <v>45473</v>
      </c>
      <c r="P534" s="30">
        <v>45626</v>
      </c>
      <c r="Q534" s="15">
        <v>1</v>
      </c>
      <c r="R534" s="25">
        <v>297.99</v>
      </c>
      <c r="S534" s="25">
        <v>45.5</v>
      </c>
      <c r="T534" s="25">
        <f t="shared" si="36"/>
        <v>13558.545</v>
      </c>
      <c r="U534" s="25">
        <v>13.65</v>
      </c>
      <c r="V534" s="25">
        <f t="shared" si="37"/>
        <v>4067.5635</v>
      </c>
      <c r="W534" s="25">
        <f t="shared" si="38"/>
        <v>9490.9815</v>
      </c>
      <c r="X534" s="15" t="s">
        <v>1340</v>
      </c>
      <c r="Y534" s="25">
        <v>6255</v>
      </c>
      <c r="Z534" s="15" t="s">
        <v>4217</v>
      </c>
      <c r="AA534" s="15">
        <v>55038000</v>
      </c>
      <c r="AB534" s="15"/>
    </row>
    <row r="535" s="3" customFormat="1" ht="56.25" spans="1:28">
      <c r="A535" s="65">
        <v>533</v>
      </c>
      <c r="B535" s="15" t="s">
        <v>3961</v>
      </c>
      <c r="C535" s="15" t="s">
        <v>54</v>
      </c>
      <c r="D535" s="15"/>
      <c r="E535" s="16" t="s">
        <v>4224</v>
      </c>
      <c r="F535" s="16" t="s">
        <v>4225</v>
      </c>
      <c r="G535" s="16" t="s">
        <v>4226</v>
      </c>
      <c r="H535" s="16" t="s">
        <v>1128</v>
      </c>
      <c r="I535" s="16" t="s">
        <v>4227</v>
      </c>
      <c r="J535" s="15" t="s">
        <v>4228</v>
      </c>
      <c r="K535" s="15" t="s">
        <v>4229</v>
      </c>
      <c r="L535" s="16" t="s">
        <v>4224</v>
      </c>
      <c r="M535" s="15" t="s">
        <v>4230</v>
      </c>
      <c r="N535" s="25">
        <v>1300</v>
      </c>
      <c r="O535" s="30">
        <v>45473</v>
      </c>
      <c r="P535" s="30">
        <v>45626</v>
      </c>
      <c r="Q535" s="15">
        <v>1</v>
      </c>
      <c r="R535" s="25">
        <v>295.44</v>
      </c>
      <c r="S535" s="25">
        <v>45.5</v>
      </c>
      <c r="T535" s="25">
        <f t="shared" si="36"/>
        <v>13442.52</v>
      </c>
      <c r="U535" s="25">
        <v>13.65</v>
      </c>
      <c r="V535" s="25">
        <f t="shared" si="37"/>
        <v>4032.756</v>
      </c>
      <c r="W535" s="25">
        <f t="shared" si="38"/>
        <v>9409.764</v>
      </c>
      <c r="X535" s="15" t="s">
        <v>1350</v>
      </c>
      <c r="Y535" s="25">
        <v>4032.76</v>
      </c>
      <c r="Z535" s="16" t="s">
        <v>4225</v>
      </c>
      <c r="AA535" s="15">
        <v>55027000</v>
      </c>
      <c r="AB535" s="15"/>
    </row>
    <row r="536" s="3" customFormat="1" ht="45" spans="1:28">
      <c r="A536" s="65">
        <v>534</v>
      </c>
      <c r="B536" s="15" t="s">
        <v>3961</v>
      </c>
      <c r="C536" s="15" t="s">
        <v>54</v>
      </c>
      <c r="D536" s="15"/>
      <c r="E536" s="16" t="s">
        <v>4231</v>
      </c>
      <c r="F536" s="16" t="s">
        <v>4232</v>
      </c>
      <c r="G536" s="21" t="s">
        <v>4233</v>
      </c>
      <c r="H536" s="16" t="s">
        <v>4234</v>
      </c>
      <c r="I536" s="16" t="s">
        <v>4235</v>
      </c>
      <c r="J536" s="15" t="s">
        <v>4236</v>
      </c>
      <c r="K536" s="15" t="s">
        <v>4237</v>
      </c>
      <c r="L536" s="16" t="s">
        <v>4231</v>
      </c>
      <c r="M536" s="15" t="s">
        <v>4238</v>
      </c>
      <c r="N536" s="25">
        <v>1300</v>
      </c>
      <c r="O536" s="30">
        <v>45473</v>
      </c>
      <c r="P536" s="30">
        <v>45626</v>
      </c>
      <c r="Q536" s="15">
        <v>1</v>
      </c>
      <c r="R536" s="25">
        <v>269.26</v>
      </c>
      <c r="S536" s="25">
        <v>45.5</v>
      </c>
      <c r="T536" s="25">
        <f t="shared" si="36"/>
        <v>12251.33</v>
      </c>
      <c r="U536" s="25">
        <v>13.65</v>
      </c>
      <c r="V536" s="25">
        <f t="shared" si="37"/>
        <v>3675.399</v>
      </c>
      <c r="W536" s="25">
        <f t="shared" si="38"/>
        <v>8575.931</v>
      </c>
      <c r="X536" s="15" t="s">
        <v>159</v>
      </c>
      <c r="Y536" s="25">
        <v>5614.07</v>
      </c>
      <c r="Z536" s="16" t="s">
        <v>4232</v>
      </c>
      <c r="AA536" s="15">
        <v>55977390</v>
      </c>
      <c r="AB536" s="15"/>
    </row>
    <row r="537" s="3" customFormat="1" ht="33.75" spans="1:28">
      <c r="A537" s="65">
        <v>535</v>
      </c>
      <c r="B537" s="15" t="s">
        <v>3961</v>
      </c>
      <c r="C537" s="15" t="s">
        <v>54</v>
      </c>
      <c r="D537" s="15"/>
      <c r="E537" s="16" t="s">
        <v>4239</v>
      </c>
      <c r="F537" s="15" t="s">
        <v>4240</v>
      </c>
      <c r="G537" s="21" t="s">
        <v>4241</v>
      </c>
      <c r="H537" s="16" t="s">
        <v>517</v>
      </c>
      <c r="I537" s="16" t="s">
        <v>3381</v>
      </c>
      <c r="J537" s="15" t="s">
        <v>4242</v>
      </c>
      <c r="K537" s="15" t="s">
        <v>4243</v>
      </c>
      <c r="L537" s="16" t="s">
        <v>4239</v>
      </c>
      <c r="M537" s="15" t="s">
        <v>4244</v>
      </c>
      <c r="N537" s="25">
        <v>1300</v>
      </c>
      <c r="O537" s="30">
        <v>45473</v>
      </c>
      <c r="P537" s="30">
        <v>45626</v>
      </c>
      <c r="Q537" s="15">
        <v>1</v>
      </c>
      <c r="R537" s="25">
        <v>240</v>
      </c>
      <c r="S537" s="25">
        <v>45.5</v>
      </c>
      <c r="T537" s="25">
        <f t="shared" si="36"/>
        <v>10920</v>
      </c>
      <c r="U537" s="25">
        <v>13.65</v>
      </c>
      <c r="V537" s="25">
        <f t="shared" si="37"/>
        <v>3276</v>
      </c>
      <c r="W537" s="25">
        <f t="shared" si="38"/>
        <v>7644</v>
      </c>
      <c r="X537" s="15" t="s">
        <v>1340</v>
      </c>
      <c r="Y537" s="25">
        <v>5004</v>
      </c>
      <c r="Z537" s="15" t="s">
        <v>4240</v>
      </c>
      <c r="AA537" s="15">
        <v>55013000</v>
      </c>
      <c r="AB537" s="15"/>
    </row>
    <row r="538" s="3" customFormat="1" ht="33.75" spans="1:28">
      <c r="A538" s="65">
        <v>536</v>
      </c>
      <c r="B538" s="15" t="s">
        <v>3961</v>
      </c>
      <c r="C538" s="15" t="s">
        <v>54</v>
      </c>
      <c r="D538" s="15"/>
      <c r="E538" s="16" t="s">
        <v>4245</v>
      </c>
      <c r="F538" s="16" t="s">
        <v>4246</v>
      </c>
      <c r="G538" s="21" t="s">
        <v>4247</v>
      </c>
      <c r="H538" s="16" t="s">
        <v>541</v>
      </c>
      <c r="I538" s="16" t="s">
        <v>4248</v>
      </c>
      <c r="J538" s="15" t="s">
        <v>4249</v>
      </c>
      <c r="K538" s="15" t="s">
        <v>4250</v>
      </c>
      <c r="L538" s="16" t="s">
        <v>4245</v>
      </c>
      <c r="M538" s="15" t="s">
        <v>4251</v>
      </c>
      <c r="N538" s="25">
        <v>1300</v>
      </c>
      <c r="O538" s="30">
        <v>45473</v>
      </c>
      <c r="P538" s="30">
        <v>45626</v>
      </c>
      <c r="Q538" s="15">
        <v>1</v>
      </c>
      <c r="R538" s="25">
        <v>400</v>
      </c>
      <c r="S538" s="25">
        <v>45.5</v>
      </c>
      <c r="T538" s="25">
        <f t="shared" si="36"/>
        <v>18200</v>
      </c>
      <c r="U538" s="25">
        <v>13.65</v>
      </c>
      <c r="V538" s="25">
        <f t="shared" si="37"/>
        <v>5460</v>
      </c>
      <c r="W538" s="25">
        <f t="shared" si="38"/>
        <v>12740</v>
      </c>
      <c r="X538" s="15" t="s">
        <v>846</v>
      </c>
      <c r="Y538" s="25">
        <v>8916</v>
      </c>
      <c r="Z538" s="16" t="s">
        <v>4246</v>
      </c>
      <c r="AA538" s="15">
        <v>58565745</v>
      </c>
      <c r="AB538" s="15"/>
    </row>
    <row r="539" s="3" customFormat="1" ht="33.75" spans="1:28">
      <c r="A539" s="65">
        <v>537</v>
      </c>
      <c r="B539" s="15" t="s">
        <v>3961</v>
      </c>
      <c r="C539" s="15" t="s">
        <v>54</v>
      </c>
      <c r="D539" s="15"/>
      <c r="E539" s="16" t="s">
        <v>4252</v>
      </c>
      <c r="F539" s="16" t="s">
        <v>4253</v>
      </c>
      <c r="G539" s="21" t="s">
        <v>4254</v>
      </c>
      <c r="H539" s="16" t="s">
        <v>4255</v>
      </c>
      <c r="I539" s="16" t="s">
        <v>4256</v>
      </c>
      <c r="J539" s="15" t="s">
        <v>4257</v>
      </c>
      <c r="K539" s="15" t="s">
        <v>4258</v>
      </c>
      <c r="L539" s="16" t="s">
        <v>4252</v>
      </c>
      <c r="M539" s="15" t="s">
        <v>4259</v>
      </c>
      <c r="N539" s="25">
        <v>1300</v>
      </c>
      <c r="O539" s="30">
        <v>45473</v>
      </c>
      <c r="P539" s="30">
        <v>45626</v>
      </c>
      <c r="Q539" s="15">
        <v>1</v>
      </c>
      <c r="R539" s="25">
        <v>200</v>
      </c>
      <c r="S539" s="25">
        <v>45.5</v>
      </c>
      <c r="T539" s="25">
        <f t="shared" si="36"/>
        <v>9100</v>
      </c>
      <c r="U539" s="25">
        <v>13.65</v>
      </c>
      <c r="V539" s="25">
        <f t="shared" si="37"/>
        <v>2730</v>
      </c>
      <c r="W539" s="25">
        <f t="shared" si="38"/>
        <v>6370</v>
      </c>
      <c r="X539" s="15" t="s">
        <v>175</v>
      </c>
      <c r="Y539" s="25">
        <v>4458</v>
      </c>
      <c r="Z539" s="15" t="s">
        <v>4150</v>
      </c>
      <c r="AA539" s="15">
        <v>64052484</v>
      </c>
      <c r="AB539" s="15"/>
    </row>
    <row r="540" s="3" customFormat="1" ht="33.75" spans="1:28">
      <c r="A540" s="65">
        <v>538</v>
      </c>
      <c r="B540" s="15" t="s">
        <v>3961</v>
      </c>
      <c r="C540" s="15" t="s">
        <v>54</v>
      </c>
      <c r="D540" s="15"/>
      <c r="E540" s="16" t="s">
        <v>4260</v>
      </c>
      <c r="F540" s="16" t="s">
        <v>4261</v>
      </c>
      <c r="G540" s="21" t="s">
        <v>4262</v>
      </c>
      <c r="H540" s="16" t="s">
        <v>4263</v>
      </c>
      <c r="I540" s="16" t="s">
        <v>1161</v>
      </c>
      <c r="J540" s="15" t="s">
        <v>4264</v>
      </c>
      <c r="K540" s="15" t="s">
        <v>4265</v>
      </c>
      <c r="L540" s="16" t="s">
        <v>4260</v>
      </c>
      <c r="M540" s="15" t="s">
        <v>4266</v>
      </c>
      <c r="N540" s="25">
        <v>1300</v>
      </c>
      <c r="O540" s="30">
        <v>45473</v>
      </c>
      <c r="P540" s="30">
        <v>45626</v>
      </c>
      <c r="Q540" s="15">
        <v>1</v>
      </c>
      <c r="R540" s="25">
        <v>142.72</v>
      </c>
      <c r="S540" s="25">
        <v>45.5</v>
      </c>
      <c r="T540" s="25">
        <f t="shared" si="36"/>
        <v>6493.76</v>
      </c>
      <c r="U540" s="25">
        <v>13.65</v>
      </c>
      <c r="V540" s="25">
        <f t="shared" si="37"/>
        <v>1948.128</v>
      </c>
      <c r="W540" s="25">
        <f t="shared" si="38"/>
        <v>4545.632</v>
      </c>
      <c r="X540" s="15" t="s">
        <v>364</v>
      </c>
      <c r="Y540" s="25">
        <v>3343.5</v>
      </c>
      <c r="Z540" s="16" t="s">
        <v>4261</v>
      </c>
      <c r="AA540" s="15">
        <v>69416428</v>
      </c>
      <c r="AB540" s="15"/>
    </row>
    <row r="541" s="3" customFormat="1" ht="33.75" spans="1:28">
      <c r="A541" s="65">
        <v>539</v>
      </c>
      <c r="B541" s="15" t="s">
        <v>3961</v>
      </c>
      <c r="C541" s="15" t="s">
        <v>54</v>
      </c>
      <c r="D541" s="15"/>
      <c r="E541" s="16" t="s">
        <v>4267</v>
      </c>
      <c r="F541" s="16" t="s">
        <v>3867</v>
      </c>
      <c r="G541" s="21" t="s">
        <v>4268</v>
      </c>
      <c r="H541" s="16" t="s">
        <v>1168</v>
      </c>
      <c r="I541" s="16" t="s">
        <v>3869</v>
      </c>
      <c r="J541" s="15" t="s">
        <v>4269</v>
      </c>
      <c r="K541" s="15" t="s">
        <v>4270</v>
      </c>
      <c r="L541" s="16" t="s">
        <v>4267</v>
      </c>
      <c r="M541" s="15" t="s">
        <v>4271</v>
      </c>
      <c r="N541" s="25">
        <v>1300</v>
      </c>
      <c r="O541" s="30">
        <v>45473</v>
      </c>
      <c r="P541" s="30">
        <v>45626</v>
      </c>
      <c r="Q541" s="15">
        <v>1</v>
      </c>
      <c r="R541" s="25">
        <v>200</v>
      </c>
      <c r="S541" s="25">
        <v>45.5</v>
      </c>
      <c r="T541" s="25">
        <f t="shared" si="36"/>
        <v>9100</v>
      </c>
      <c r="U541" s="25">
        <v>13.65</v>
      </c>
      <c r="V541" s="25">
        <f t="shared" si="37"/>
        <v>2730</v>
      </c>
      <c r="W541" s="25">
        <f t="shared" si="38"/>
        <v>6370</v>
      </c>
      <c r="X541" s="15" t="s">
        <v>167</v>
      </c>
      <c r="Y541" s="25">
        <v>4170</v>
      </c>
      <c r="Z541" s="122" t="s">
        <v>4150</v>
      </c>
      <c r="AA541" s="15">
        <v>15915802</v>
      </c>
      <c r="AB541" s="15"/>
    </row>
    <row r="542" s="3" customFormat="1" ht="33.75" spans="1:28">
      <c r="A542" s="65">
        <v>540</v>
      </c>
      <c r="B542" s="15" t="s">
        <v>3961</v>
      </c>
      <c r="C542" s="15" t="s">
        <v>54</v>
      </c>
      <c r="D542" s="15"/>
      <c r="E542" s="16" t="s">
        <v>4272</v>
      </c>
      <c r="F542" s="16" t="s">
        <v>4273</v>
      </c>
      <c r="G542" s="21" t="s">
        <v>4274</v>
      </c>
      <c r="H542" s="16" t="s">
        <v>1135</v>
      </c>
      <c r="I542" s="16" t="s">
        <v>4275</v>
      </c>
      <c r="J542" s="15" t="s">
        <v>4276</v>
      </c>
      <c r="K542" s="15" t="s">
        <v>4277</v>
      </c>
      <c r="L542" s="16" t="s">
        <v>4272</v>
      </c>
      <c r="M542" s="15" t="s">
        <v>4278</v>
      </c>
      <c r="N542" s="25">
        <v>1300</v>
      </c>
      <c r="O542" s="30">
        <v>45473</v>
      </c>
      <c r="P542" s="30">
        <v>45626</v>
      </c>
      <c r="Q542" s="15">
        <v>1</v>
      </c>
      <c r="R542" s="25">
        <v>550</v>
      </c>
      <c r="S542" s="25">
        <v>45.5</v>
      </c>
      <c r="T542" s="25">
        <f t="shared" si="36"/>
        <v>25025</v>
      </c>
      <c r="U542" s="25">
        <v>13.65</v>
      </c>
      <c r="V542" s="25">
        <f t="shared" si="37"/>
        <v>7507.5</v>
      </c>
      <c r="W542" s="25">
        <f t="shared" si="38"/>
        <v>17517.5</v>
      </c>
      <c r="X542" s="15" t="s">
        <v>159</v>
      </c>
      <c r="Y542" s="25">
        <v>11467.5</v>
      </c>
      <c r="Z542" s="16" t="s">
        <v>4273</v>
      </c>
      <c r="AA542" s="187" t="s">
        <v>4279</v>
      </c>
      <c r="AB542" s="15"/>
    </row>
    <row r="543" s="3" customFormat="1" ht="45" spans="1:28">
      <c r="A543" s="65">
        <v>541</v>
      </c>
      <c r="B543" s="15" t="s">
        <v>3961</v>
      </c>
      <c r="C543" s="15" t="s">
        <v>54</v>
      </c>
      <c r="D543" s="15"/>
      <c r="E543" s="16" t="s">
        <v>4280</v>
      </c>
      <c r="F543" s="16" t="s">
        <v>4281</v>
      </c>
      <c r="G543" s="16" t="s">
        <v>4282</v>
      </c>
      <c r="H543" s="16" t="s">
        <v>4283</v>
      </c>
      <c r="I543" s="16" t="s">
        <v>4284</v>
      </c>
      <c r="J543" s="15" t="s">
        <v>4285</v>
      </c>
      <c r="K543" s="15" t="s">
        <v>4286</v>
      </c>
      <c r="L543" s="16" t="s">
        <v>4280</v>
      </c>
      <c r="M543" s="15" t="s">
        <v>4287</v>
      </c>
      <c r="N543" s="25">
        <v>1300</v>
      </c>
      <c r="O543" s="30">
        <v>45473</v>
      </c>
      <c r="P543" s="30">
        <v>45626</v>
      </c>
      <c r="Q543" s="15">
        <v>1</v>
      </c>
      <c r="R543" s="25">
        <v>360</v>
      </c>
      <c r="S543" s="25">
        <v>45.5</v>
      </c>
      <c r="T543" s="25">
        <f t="shared" si="36"/>
        <v>16380</v>
      </c>
      <c r="U543" s="25">
        <v>13.65</v>
      </c>
      <c r="V543" s="25">
        <f t="shared" si="37"/>
        <v>4914</v>
      </c>
      <c r="W543" s="25">
        <f t="shared" si="38"/>
        <v>11466</v>
      </c>
      <c r="X543" s="15" t="s">
        <v>330</v>
      </c>
      <c r="Y543" s="25">
        <v>7506</v>
      </c>
      <c r="Z543" s="15" t="s">
        <v>4281</v>
      </c>
      <c r="AA543" s="15">
        <v>17472901</v>
      </c>
      <c r="AB543" s="15"/>
    </row>
    <row r="544" s="3" customFormat="1" ht="56.25" spans="1:28">
      <c r="A544" s="65">
        <v>542</v>
      </c>
      <c r="B544" s="15" t="s">
        <v>3961</v>
      </c>
      <c r="C544" s="15" t="s">
        <v>54</v>
      </c>
      <c r="D544" s="15"/>
      <c r="E544" s="16" t="s">
        <v>4288</v>
      </c>
      <c r="F544" s="16" t="s">
        <v>4289</v>
      </c>
      <c r="G544" s="16" t="s">
        <v>4290</v>
      </c>
      <c r="H544" s="16" t="s">
        <v>4291</v>
      </c>
      <c r="I544" s="16" t="s">
        <v>1151</v>
      </c>
      <c r="J544" s="15" t="s">
        <v>4292</v>
      </c>
      <c r="K544" s="15" t="s">
        <v>4293</v>
      </c>
      <c r="L544" s="16" t="s">
        <v>4288</v>
      </c>
      <c r="M544" s="15" t="s">
        <v>4294</v>
      </c>
      <c r="N544" s="25">
        <v>1300</v>
      </c>
      <c r="O544" s="30">
        <v>45473</v>
      </c>
      <c r="P544" s="30">
        <v>45626</v>
      </c>
      <c r="Q544" s="15">
        <v>1</v>
      </c>
      <c r="R544" s="25">
        <v>1011.25</v>
      </c>
      <c r="S544" s="25">
        <v>45.5</v>
      </c>
      <c r="T544" s="25">
        <f t="shared" si="36"/>
        <v>46011.875</v>
      </c>
      <c r="U544" s="25">
        <v>13.65</v>
      </c>
      <c r="V544" s="25">
        <f t="shared" si="37"/>
        <v>13803.5625</v>
      </c>
      <c r="W544" s="25">
        <f t="shared" si="38"/>
        <v>32208.3125</v>
      </c>
      <c r="X544" s="15" t="s">
        <v>422</v>
      </c>
      <c r="Y544" s="25">
        <v>22735.8</v>
      </c>
      <c r="Z544" s="16" t="s">
        <v>4289</v>
      </c>
      <c r="AA544" s="15">
        <v>55377378</v>
      </c>
      <c r="AB544" s="15"/>
    </row>
    <row r="545" s="3" customFormat="1" ht="45" spans="1:28">
      <c r="A545" s="65">
        <v>543</v>
      </c>
      <c r="B545" s="15" t="s">
        <v>3961</v>
      </c>
      <c r="C545" s="15" t="s">
        <v>54</v>
      </c>
      <c r="D545" s="15"/>
      <c r="E545" s="16" t="s">
        <v>4295</v>
      </c>
      <c r="F545" s="16" t="s">
        <v>4296</v>
      </c>
      <c r="G545" s="16" t="s">
        <v>4297</v>
      </c>
      <c r="H545" s="16" t="s">
        <v>1195</v>
      </c>
      <c r="I545" s="16" t="s">
        <v>4298</v>
      </c>
      <c r="J545" s="15" t="s">
        <v>4299</v>
      </c>
      <c r="K545" s="15" t="s">
        <v>4300</v>
      </c>
      <c r="L545" s="16" t="s">
        <v>4295</v>
      </c>
      <c r="M545" s="15" t="s">
        <v>4301</v>
      </c>
      <c r="N545" s="25">
        <v>1300</v>
      </c>
      <c r="O545" s="30">
        <v>45473</v>
      </c>
      <c r="P545" s="30">
        <v>45626</v>
      </c>
      <c r="Q545" s="15">
        <v>1</v>
      </c>
      <c r="R545" s="25">
        <v>2075.25</v>
      </c>
      <c r="S545" s="25">
        <v>45.5</v>
      </c>
      <c r="T545" s="25">
        <f t="shared" si="36"/>
        <v>94423.875</v>
      </c>
      <c r="U545" s="25">
        <v>13.65</v>
      </c>
      <c r="V545" s="25">
        <f t="shared" si="37"/>
        <v>28327.1625</v>
      </c>
      <c r="W545" s="25">
        <f t="shared" si="38"/>
        <v>66096.7125</v>
      </c>
      <c r="X545" s="15" t="s">
        <v>364</v>
      </c>
      <c r="Y545" s="25">
        <v>49038</v>
      </c>
      <c r="Z545" s="16" t="s">
        <v>4296</v>
      </c>
      <c r="AA545" s="15">
        <v>57737757</v>
      </c>
      <c r="AB545" s="15"/>
    </row>
    <row r="546" s="3" customFormat="1" ht="33.75" spans="1:28">
      <c r="A546" s="65">
        <v>544</v>
      </c>
      <c r="B546" s="15" t="s">
        <v>3961</v>
      </c>
      <c r="C546" s="15" t="s">
        <v>54</v>
      </c>
      <c r="D546" s="15"/>
      <c r="E546" s="16" t="s">
        <v>4302</v>
      </c>
      <c r="F546" s="16" t="s">
        <v>4303</v>
      </c>
      <c r="G546" s="21" t="s">
        <v>4304</v>
      </c>
      <c r="H546" s="16" t="s">
        <v>456</v>
      </c>
      <c r="I546" s="16" t="s">
        <v>2946</v>
      </c>
      <c r="J546" s="15" t="s">
        <v>4305</v>
      </c>
      <c r="K546" s="15" t="s">
        <v>4306</v>
      </c>
      <c r="L546" s="16" t="s">
        <v>4302</v>
      </c>
      <c r="M546" s="15" t="s">
        <v>4307</v>
      </c>
      <c r="N546" s="25">
        <v>1300</v>
      </c>
      <c r="O546" s="30">
        <v>45473</v>
      </c>
      <c r="P546" s="30">
        <v>45626</v>
      </c>
      <c r="Q546" s="15">
        <v>1</v>
      </c>
      <c r="R546" s="25">
        <v>750</v>
      </c>
      <c r="S546" s="25">
        <v>45.5</v>
      </c>
      <c r="T546" s="25">
        <f t="shared" si="36"/>
        <v>34125</v>
      </c>
      <c r="U546" s="25">
        <v>13.65</v>
      </c>
      <c r="V546" s="25">
        <f t="shared" si="37"/>
        <v>10237.5</v>
      </c>
      <c r="W546" s="25">
        <f t="shared" si="38"/>
        <v>23887.5</v>
      </c>
      <c r="X546" s="15" t="s">
        <v>167</v>
      </c>
      <c r="Y546" s="25">
        <v>15670.5</v>
      </c>
      <c r="Z546" s="15" t="s">
        <v>4303</v>
      </c>
      <c r="AA546" s="15">
        <v>84654455</v>
      </c>
      <c r="AB546" s="15"/>
    </row>
    <row r="547" s="3" customFormat="1" ht="45" spans="1:28">
      <c r="A547" s="65">
        <v>545</v>
      </c>
      <c r="B547" s="15" t="s">
        <v>3961</v>
      </c>
      <c r="C547" s="15" t="s">
        <v>54</v>
      </c>
      <c r="D547" s="15"/>
      <c r="E547" s="16" t="s">
        <v>4308</v>
      </c>
      <c r="F547" s="16" t="s">
        <v>4309</v>
      </c>
      <c r="G547" s="16" t="s">
        <v>4310</v>
      </c>
      <c r="H547" s="16" t="s">
        <v>4196</v>
      </c>
      <c r="I547" s="16" t="s">
        <v>4311</v>
      </c>
      <c r="J547" s="15" t="s">
        <v>4312</v>
      </c>
      <c r="K547" s="15" t="s">
        <v>4313</v>
      </c>
      <c r="L547" s="16" t="s">
        <v>4308</v>
      </c>
      <c r="M547" s="15" t="s">
        <v>4314</v>
      </c>
      <c r="N547" s="25">
        <v>1300</v>
      </c>
      <c r="O547" s="30">
        <v>45473</v>
      </c>
      <c r="P547" s="30">
        <v>45626</v>
      </c>
      <c r="Q547" s="15">
        <v>1</v>
      </c>
      <c r="R547" s="25">
        <v>150</v>
      </c>
      <c r="S547" s="25">
        <v>45.5</v>
      </c>
      <c r="T547" s="25">
        <f t="shared" si="36"/>
        <v>6825</v>
      </c>
      <c r="U547" s="25">
        <v>13.65</v>
      </c>
      <c r="V547" s="25">
        <f t="shared" si="37"/>
        <v>2047.5</v>
      </c>
      <c r="W547" s="25">
        <f t="shared" si="38"/>
        <v>4777.5</v>
      </c>
      <c r="X547" s="15" t="s">
        <v>1350</v>
      </c>
      <c r="Y547" s="25">
        <v>3127.5</v>
      </c>
      <c r="Z547" s="15" t="s">
        <v>4309</v>
      </c>
      <c r="AA547" s="15">
        <v>91990368</v>
      </c>
      <c r="AB547" s="15"/>
    </row>
    <row r="548" s="3" customFormat="1" ht="56.25" spans="1:28">
      <c r="A548" s="65">
        <v>546</v>
      </c>
      <c r="B548" s="15" t="s">
        <v>3961</v>
      </c>
      <c r="C548" s="15" t="s">
        <v>54</v>
      </c>
      <c r="D548" s="15"/>
      <c r="E548" s="16" t="s">
        <v>4315</v>
      </c>
      <c r="F548" s="15" t="s">
        <v>4316</v>
      </c>
      <c r="G548" s="16" t="s">
        <v>4317</v>
      </c>
      <c r="H548" s="40" t="s">
        <v>1128</v>
      </c>
      <c r="I548" s="41" t="s">
        <v>1536</v>
      </c>
      <c r="J548" s="15" t="s">
        <v>4318</v>
      </c>
      <c r="K548" s="15" t="s">
        <v>4319</v>
      </c>
      <c r="L548" s="16" t="s">
        <v>4315</v>
      </c>
      <c r="M548" s="15" t="s">
        <v>4320</v>
      </c>
      <c r="N548" s="25">
        <v>1300</v>
      </c>
      <c r="O548" s="30">
        <v>45473</v>
      </c>
      <c r="P548" s="30">
        <v>45626</v>
      </c>
      <c r="Q548" s="15">
        <v>1</v>
      </c>
      <c r="R548" s="25">
        <v>525.29</v>
      </c>
      <c r="S548" s="25">
        <v>45.5</v>
      </c>
      <c r="T548" s="25">
        <f t="shared" si="36"/>
        <v>23900.695</v>
      </c>
      <c r="U548" s="25">
        <v>13.65</v>
      </c>
      <c r="V548" s="25">
        <f t="shared" si="37"/>
        <v>7170.2085</v>
      </c>
      <c r="W548" s="25">
        <f t="shared" si="38"/>
        <v>16730.4865</v>
      </c>
      <c r="X548" s="15" t="s">
        <v>3931</v>
      </c>
      <c r="Y548" s="15">
        <v>11467.5</v>
      </c>
      <c r="Z548" s="15" t="s">
        <v>4321</v>
      </c>
      <c r="AA548" s="187" t="s">
        <v>4322</v>
      </c>
      <c r="AB548" s="15"/>
    </row>
    <row r="549" s="3" customFormat="1" ht="33.75" spans="1:28">
      <c r="A549" s="65">
        <v>547</v>
      </c>
      <c r="B549" s="15" t="s">
        <v>3961</v>
      </c>
      <c r="C549" s="15" t="s">
        <v>54</v>
      </c>
      <c r="D549" s="15"/>
      <c r="E549" s="16" t="s">
        <v>4323</v>
      </c>
      <c r="F549" s="16" t="s">
        <v>4324</v>
      </c>
      <c r="G549" s="21" t="s">
        <v>4325</v>
      </c>
      <c r="H549" s="16" t="s">
        <v>4219</v>
      </c>
      <c r="I549" s="16" t="s">
        <v>4235</v>
      </c>
      <c r="J549" s="15" t="s">
        <v>4326</v>
      </c>
      <c r="K549" s="15" t="s">
        <v>4327</v>
      </c>
      <c r="L549" s="16" t="s">
        <v>4323</v>
      </c>
      <c r="M549" s="15" t="s">
        <v>4328</v>
      </c>
      <c r="N549" s="25">
        <v>1300</v>
      </c>
      <c r="O549" s="30">
        <v>45473</v>
      </c>
      <c r="P549" s="30">
        <v>45626</v>
      </c>
      <c r="Q549" s="15">
        <v>1</v>
      </c>
      <c r="R549" s="25">
        <v>250</v>
      </c>
      <c r="S549" s="25">
        <v>45.5</v>
      </c>
      <c r="T549" s="25">
        <f t="shared" si="36"/>
        <v>11375</v>
      </c>
      <c r="U549" s="25">
        <v>13.65</v>
      </c>
      <c r="V549" s="25">
        <f t="shared" si="37"/>
        <v>3412.5</v>
      </c>
      <c r="W549" s="25">
        <f t="shared" si="38"/>
        <v>7962.5</v>
      </c>
      <c r="X549" s="15" t="s">
        <v>3931</v>
      </c>
      <c r="Y549" s="15">
        <v>3412.5</v>
      </c>
      <c r="Z549" s="16" t="s">
        <v>4324</v>
      </c>
      <c r="AA549" s="15">
        <v>24394260</v>
      </c>
      <c r="AB549" s="15"/>
    </row>
    <row r="550" s="3" customFormat="1" ht="33.75" spans="1:28">
      <c r="A550" s="65">
        <v>548</v>
      </c>
      <c r="B550" s="15" t="s">
        <v>3961</v>
      </c>
      <c r="C550" s="15" t="s">
        <v>54</v>
      </c>
      <c r="D550" s="15"/>
      <c r="E550" s="16" t="s">
        <v>4329</v>
      </c>
      <c r="F550" s="15" t="s">
        <v>4330</v>
      </c>
      <c r="G550" s="21" t="s">
        <v>4331</v>
      </c>
      <c r="H550" s="40" t="s">
        <v>3310</v>
      </c>
      <c r="I550" s="41" t="s">
        <v>4332</v>
      </c>
      <c r="J550" s="15" t="s">
        <v>4333</v>
      </c>
      <c r="K550" s="15" t="s">
        <v>4334</v>
      </c>
      <c r="L550" s="16" t="s">
        <v>4329</v>
      </c>
      <c r="M550" s="15" t="s">
        <v>4335</v>
      </c>
      <c r="N550" s="25">
        <v>1300</v>
      </c>
      <c r="O550" s="30">
        <v>45473</v>
      </c>
      <c r="P550" s="30">
        <v>45626</v>
      </c>
      <c r="Q550" s="15">
        <v>1</v>
      </c>
      <c r="R550" s="25">
        <v>390.84</v>
      </c>
      <c r="S550" s="25">
        <v>45.5</v>
      </c>
      <c r="T550" s="25">
        <f t="shared" si="36"/>
        <v>17783.22</v>
      </c>
      <c r="U550" s="25">
        <v>13.65</v>
      </c>
      <c r="V550" s="25">
        <f t="shared" si="37"/>
        <v>5334.966</v>
      </c>
      <c r="W550" s="25">
        <f t="shared" si="38"/>
        <v>12448.254</v>
      </c>
      <c r="X550" s="15" t="s">
        <v>330</v>
      </c>
      <c r="Y550" s="25">
        <v>8340</v>
      </c>
      <c r="Z550" s="15" t="s">
        <v>4330</v>
      </c>
      <c r="AA550" s="187" t="s">
        <v>4336</v>
      </c>
      <c r="AB550" s="15"/>
    </row>
    <row r="551" s="3" customFormat="1" ht="33.75" spans="1:28">
      <c r="A551" s="65">
        <v>549</v>
      </c>
      <c r="B551" s="15" t="s">
        <v>3961</v>
      </c>
      <c r="C551" s="15" t="s">
        <v>54</v>
      </c>
      <c r="D551" s="15"/>
      <c r="E551" s="16" t="s">
        <v>4337</v>
      </c>
      <c r="F551" s="16" t="s">
        <v>4338</v>
      </c>
      <c r="G551" s="21" t="s">
        <v>4339</v>
      </c>
      <c r="H551" s="16" t="s">
        <v>1128</v>
      </c>
      <c r="I551" s="41" t="s">
        <v>1485</v>
      </c>
      <c r="J551" s="15" t="s">
        <v>4340</v>
      </c>
      <c r="K551" s="15" t="s">
        <v>4341</v>
      </c>
      <c r="L551" s="16" t="s">
        <v>4337</v>
      </c>
      <c r="M551" s="15" t="s">
        <v>4342</v>
      </c>
      <c r="N551" s="25">
        <v>1300</v>
      </c>
      <c r="O551" s="30">
        <v>45473</v>
      </c>
      <c r="P551" s="30">
        <v>45626</v>
      </c>
      <c r="Q551" s="15">
        <v>1</v>
      </c>
      <c r="R551" s="47">
        <v>300</v>
      </c>
      <c r="S551" s="25">
        <v>45.5</v>
      </c>
      <c r="T551" s="25">
        <f t="shared" si="36"/>
        <v>13650</v>
      </c>
      <c r="U551" s="25">
        <v>13.65</v>
      </c>
      <c r="V551" s="25">
        <f t="shared" si="37"/>
        <v>4095</v>
      </c>
      <c r="W551" s="25">
        <f t="shared" si="38"/>
        <v>9555</v>
      </c>
      <c r="X551" s="15" t="s">
        <v>538</v>
      </c>
      <c r="Y551" s="25">
        <v>6255</v>
      </c>
      <c r="Z551" s="15" t="s">
        <v>4343</v>
      </c>
      <c r="AA551" s="15">
        <v>12879318</v>
      </c>
      <c r="AB551" s="15"/>
    </row>
    <row r="552" s="3" customFormat="1" ht="45" spans="1:28">
      <c r="A552" s="65">
        <v>550</v>
      </c>
      <c r="B552" s="15" t="s">
        <v>3961</v>
      </c>
      <c r="C552" s="15" t="s">
        <v>54</v>
      </c>
      <c r="D552" s="15"/>
      <c r="E552" s="16" t="s">
        <v>4344</v>
      </c>
      <c r="F552" s="16" t="s">
        <v>4345</v>
      </c>
      <c r="G552" s="16" t="s">
        <v>4346</v>
      </c>
      <c r="H552" s="16" t="s">
        <v>3944</v>
      </c>
      <c r="I552" s="16" t="s">
        <v>728</v>
      </c>
      <c r="J552" s="15" t="s">
        <v>4347</v>
      </c>
      <c r="K552" s="15" t="s">
        <v>4348</v>
      </c>
      <c r="L552" s="16" t="s">
        <v>4344</v>
      </c>
      <c r="M552" s="15" t="s">
        <v>4349</v>
      </c>
      <c r="N552" s="25">
        <v>1300</v>
      </c>
      <c r="O552" s="30">
        <v>45473</v>
      </c>
      <c r="P552" s="30">
        <v>45626</v>
      </c>
      <c r="Q552" s="15">
        <v>1</v>
      </c>
      <c r="R552" s="25">
        <v>326</v>
      </c>
      <c r="S552" s="25">
        <v>45.5</v>
      </c>
      <c r="T552" s="25">
        <f t="shared" si="36"/>
        <v>14833</v>
      </c>
      <c r="U552" s="25">
        <v>13.65</v>
      </c>
      <c r="V552" s="25">
        <f t="shared" si="37"/>
        <v>4449.9</v>
      </c>
      <c r="W552" s="25">
        <f t="shared" si="38"/>
        <v>10383.1</v>
      </c>
      <c r="X552" s="15" t="s">
        <v>372</v>
      </c>
      <c r="Y552" s="25">
        <v>6797.1</v>
      </c>
      <c r="Z552" s="15" t="s">
        <v>4150</v>
      </c>
      <c r="AA552" s="15">
        <v>83565999</v>
      </c>
      <c r="AB552" s="15"/>
    </row>
    <row r="553" s="3" customFormat="1" ht="33.75" spans="1:28">
      <c r="A553" s="65">
        <v>551</v>
      </c>
      <c r="B553" s="15" t="s">
        <v>3961</v>
      </c>
      <c r="C553" s="15" t="s">
        <v>54</v>
      </c>
      <c r="D553" s="15"/>
      <c r="E553" s="16" t="s">
        <v>4350</v>
      </c>
      <c r="F553" s="15" t="s">
        <v>4351</v>
      </c>
      <c r="G553" s="21" t="s">
        <v>4352</v>
      </c>
      <c r="H553" s="16" t="s">
        <v>4353</v>
      </c>
      <c r="I553" s="16" t="s">
        <v>4354</v>
      </c>
      <c r="J553" s="15" t="s">
        <v>4355</v>
      </c>
      <c r="K553" s="15" t="s">
        <v>4356</v>
      </c>
      <c r="L553" s="16" t="s">
        <v>4350</v>
      </c>
      <c r="M553" s="15" t="s">
        <v>4357</v>
      </c>
      <c r="N553" s="25">
        <v>1300</v>
      </c>
      <c r="O553" s="30">
        <v>45473</v>
      </c>
      <c r="P553" s="30">
        <v>45626</v>
      </c>
      <c r="Q553" s="15">
        <v>1</v>
      </c>
      <c r="R553" s="25">
        <v>459</v>
      </c>
      <c r="S553" s="25">
        <v>45.5</v>
      </c>
      <c r="T553" s="25">
        <f t="shared" si="36"/>
        <v>20884.5</v>
      </c>
      <c r="U553" s="25">
        <v>13.65</v>
      </c>
      <c r="V553" s="25">
        <f t="shared" si="37"/>
        <v>6265.35</v>
      </c>
      <c r="W553" s="25">
        <f t="shared" si="38"/>
        <v>14619.15</v>
      </c>
      <c r="X553" s="15" t="s">
        <v>312</v>
      </c>
      <c r="Y553" s="25">
        <v>9570.15</v>
      </c>
      <c r="Z553" s="15" t="s">
        <v>4358</v>
      </c>
      <c r="AA553" s="15">
        <v>55006000</v>
      </c>
      <c r="AB553" s="15"/>
    </row>
    <row r="554" s="3" customFormat="1" ht="45" spans="1:28">
      <c r="A554" s="65">
        <v>552</v>
      </c>
      <c r="B554" s="15" t="s">
        <v>3961</v>
      </c>
      <c r="C554" s="15" t="s">
        <v>54</v>
      </c>
      <c r="D554" s="15"/>
      <c r="E554" s="16" t="s">
        <v>4359</v>
      </c>
      <c r="F554" s="15" t="s">
        <v>4360</v>
      </c>
      <c r="G554" s="21" t="s">
        <v>4361</v>
      </c>
      <c r="H554" s="16" t="s">
        <v>4189</v>
      </c>
      <c r="I554" s="16" t="s">
        <v>4362</v>
      </c>
      <c r="J554" s="15" t="s">
        <v>4363</v>
      </c>
      <c r="K554" s="15" t="s">
        <v>4364</v>
      </c>
      <c r="L554" s="16" t="s">
        <v>4359</v>
      </c>
      <c r="M554" s="15" t="s">
        <v>4365</v>
      </c>
      <c r="N554" s="25">
        <v>1300</v>
      </c>
      <c r="O554" s="30">
        <v>45473</v>
      </c>
      <c r="P554" s="30">
        <v>45626</v>
      </c>
      <c r="Q554" s="15">
        <v>1</v>
      </c>
      <c r="R554" s="25">
        <v>330</v>
      </c>
      <c r="S554" s="25">
        <v>45.5</v>
      </c>
      <c r="T554" s="25">
        <f t="shared" si="36"/>
        <v>15015</v>
      </c>
      <c r="U554" s="25">
        <v>13.65</v>
      </c>
      <c r="V554" s="25">
        <f t="shared" si="37"/>
        <v>4504.5</v>
      </c>
      <c r="W554" s="25">
        <f t="shared" si="38"/>
        <v>10510.5</v>
      </c>
      <c r="X554" s="15" t="s">
        <v>312</v>
      </c>
      <c r="Y554" s="25">
        <v>7297.5</v>
      </c>
      <c r="Z554" s="15" t="s">
        <v>4366</v>
      </c>
      <c r="AA554" s="15">
        <v>55012000</v>
      </c>
      <c r="AB554" s="15"/>
    </row>
    <row r="555" s="3" customFormat="1" ht="33.75" spans="1:28">
      <c r="A555" s="65">
        <v>553</v>
      </c>
      <c r="B555" s="15" t="s">
        <v>3961</v>
      </c>
      <c r="C555" s="15" t="s">
        <v>54</v>
      </c>
      <c r="D555" s="15"/>
      <c r="E555" s="16" t="s">
        <v>4367</v>
      </c>
      <c r="F555" s="15" t="s">
        <v>4368</v>
      </c>
      <c r="G555" s="21" t="s">
        <v>4369</v>
      </c>
      <c r="H555" s="16" t="s">
        <v>696</v>
      </c>
      <c r="I555" s="16" t="s">
        <v>4370</v>
      </c>
      <c r="J555" s="15" t="s">
        <v>4371</v>
      </c>
      <c r="K555" s="15" t="s">
        <v>4372</v>
      </c>
      <c r="L555" s="16" t="s">
        <v>4367</v>
      </c>
      <c r="M555" s="15" t="s">
        <v>4373</v>
      </c>
      <c r="N555" s="25">
        <v>1300</v>
      </c>
      <c r="O555" s="30">
        <v>45473</v>
      </c>
      <c r="P555" s="30">
        <v>45626</v>
      </c>
      <c r="Q555" s="15">
        <v>1</v>
      </c>
      <c r="R555" s="25">
        <v>267</v>
      </c>
      <c r="S555" s="25">
        <v>45.5</v>
      </c>
      <c r="T555" s="25">
        <f t="shared" si="36"/>
        <v>12148.5</v>
      </c>
      <c r="U555" s="25">
        <v>13.65</v>
      </c>
      <c r="V555" s="25">
        <f t="shared" si="37"/>
        <v>3644.55</v>
      </c>
      <c r="W555" s="25">
        <f t="shared" si="38"/>
        <v>8503.95</v>
      </c>
      <c r="X555" s="15" t="s">
        <v>478</v>
      </c>
      <c r="Y555" s="25">
        <v>5566.95</v>
      </c>
      <c r="Z555" s="15" t="s">
        <v>4150</v>
      </c>
      <c r="AA555" s="15">
        <v>48354398</v>
      </c>
      <c r="AB555" s="15"/>
    </row>
    <row r="556" s="3" customFormat="1" ht="33.75" spans="1:28">
      <c r="A556" s="65">
        <v>554</v>
      </c>
      <c r="B556" s="15" t="s">
        <v>3961</v>
      </c>
      <c r="C556" s="15" t="s">
        <v>54</v>
      </c>
      <c r="D556" s="15"/>
      <c r="E556" s="16" t="s">
        <v>4374</v>
      </c>
      <c r="F556" s="15" t="s">
        <v>3472</v>
      </c>
      <c r="G556" s="21" t="s">
        <v>4375</v>
      </c>
      <c r="H556" s="16" t="s">
        <v>3474</v>
      </c>
      <c r="I556" s="16" t="s">
        <v>3475</v>
      </c>
      <c r="J556" s="15" t="s">
        <v>4376</v>
      </c>
      <c r="K556" s="15" t="s">
        <v>4377</v>
      </c>
      <c r="L556" s="16" t="s">
        <v>4374</v>
      </c>
      <c r="M556" s="15" t="s">
        <v>4378</v>
      </c>
      <c r="N556" s="25">
        <v>1300</v>
      </c>
      <c r="O556" s="30">
        <v>45473</v>
      </c>
      <c r="P556" s="30">
        <v>45626</v>
      </c>
      <c r="Q556" s="15">
        <v>1</v>
      </c>
      <c r="R556" s="25">
        <v>200</v>
      </c>
      <c r="S556" s="25">
        <v>45.5</v>
      </c>
      <c r="T556" s="25">
        <f t="shared" si="36"/>
        <v>9100</v>
      </c>
      <c r="U556" s="25">
        <v>13.65</v>
      </c>
      <c r="V556" s="25">
        <f t="shared" si="37"/>
        <v>2730</v>
      </c>
      <c r="W556" s="25">
        <f t="shared" si="38"/>
        <v>6370</v>
      </c>
      <c r="X556" s="15" t="s">
        <v>372</v>
      </c>
      <c r="Y556" s="25">
        <v>4170</v>
      </c>
      <c r="Z556" s="15" t="s">
        <v>3472</v>
      </c>
      <c r="AA556" s="15">
        <v>55003000</v>
      </c>
      <c r="AB556" s="15"/>
    </row>
    <row r="557" s="3" customFormat="1" ht="33.75" spans="1:28">
      <c r="A557" s="65">
        <v>555</v>
      </c>
      <c r="B557" s="15" t="s">
        <v>3961</v>
      </c>
      <c r="C557" s="15" t="s">
        <v>54</v>
      </c>
      <c r="D557" s="15"/>
      <c r="E557" s="16" t="s">
        <v>4379</v>
      </c>
      <c r="F557" s="16" t="s">
        <v>4380</v>
      </c>
      <c r="G557" s="21" t="s">
        <v>4381</v>
      </c>
      <c r="H557" s="16" t="s">
        <v>1004</v>
      </c>
      <c r="I557" s="16" t="s">
        <v>1561</v>
      </c>
      <c r="J557" s="15" t="s">
        <v>4382</v>
      </c>
      <c r="K557" s="15" t="s">
        <v>4383</v>
      </c>
      <c r="L557" s="16" t="s">
        <v>4379</v>
      </c>
      <c r="M557" s="15" t="s">
        <v>4384</v>
      </c>
      <c r="N557" s="25">
        <v>1300</v>
      </c>
      <c r="O557" s="30">
        <v>45473</v>
      </c>
      <c r="P557" s="30">
        <v>45626</v>
      </c>
      <c r="Q557" s="15">
        <v>1</v>
      </c>
      <c r="R557" s="27">
        <v>446.54</v>
      </c>
      <c r="S557" s="25">
        <v>45.5</v>
      </c>
      <c r="T557" s="25">
        <f t="shared" si="36"/>
        <v>20317.57</v>
      </c>
      <c r="U557" s="25">
        <v>13.65</v>
      </c>
      <c r="V557" s="25">
        <f t="shared" si="37"/>
        <v>6095.271</v>
      </c>
      <c r="W557" s="25">
        <f t="shared" si="38"/>
        <v>14222.299</v>
      </c>
      <c r="X557" s="15" t="s">
        <v>321</v>
      </c>
      <c r="Y557" s="25">
        <v>9799.5</v>
      </c>
      <c r="Z557" s="16" t="s">
        <v>4380</v>
      </c>
      <c r="AA557" s="15">
        <v>78974966</v>
      </c>
      <c r="AB557" s="15"/>
    </row>
    <row r="558" s="3" customFormat="1" ht="33.75" spans="1:28">
      <c r="A558" s="65">
        <v>556</v>
      </c>
      <c r="B558" s="15" t="s">
        <v>3961</v>
      </c>
      <c r="C558" s="15" t="s">
        <v>54</v>
      </c>
      <c r="D558" s="15"/>
      <c r="E558" s="16" t="s">
        <v>4385</v>
      </c>
      <c r="F558" s="15" t="s">
        <v>4386</v>
      </c>
      <c r="G558" s="21" t="s">
        <v>4387</v>
      </c>
      <c r="H558" s="16" t="s">
        <v>4388</v>
      </c>
      <c r="I558" s="16" t="s">
        <v>2775</v>
      </c>
      <c r="J558" s="15" t="s">
        <v>4389</v>
      </c>
      <c r="K558" s="15" t="s">
        <v>4390</v>
      </c>
      <c r="L558" s="16" t="s">
        <v>4385</v>
      </c>
      <c r="M558" s="15" t="s">
        <v>4391</v>
      </c>
      <c r="N558" s="25">
        <v>1300</v>
      </c>
      <c r="O558" s="30">
        <v>45473</v>
      </c>
      <c r="P558" s="30">
        <v>45626</v>
      </c>
      <c r="Q558" s="15">
        <v>1</v>
      </c>
      <c r="R558" s="25">
        <v>560</v>
      </c>
      <c r="S558" s="25">
        <v>45.5</v>
      </c>
      <c r="T558" s="25">
        <f t="shared" si="36"/>
        <v>25480</v>
      </c>
      <c r="U558" s="25">
        <v>13.65</v>
      </c>
      <c r="V558" s="25">
        <f t="shared" si="37"/>
        <v>7644</v>
      </c>
      <c r="W558" s="25">
        <f t="shared" si="38"/>
        <v>17836</v>
      </c>
      <c r="X558" s="15" t="s">
        <v>312</v>
      </c>
      <c r="Y558" s="25">
        <v>12482.4</v>
      </c>
      <c r="Z558" s="15" t="s">
        <v>4386</v>
      </c>
      <c r="AA558" s="15">
        <v>24664778</v>
      </c>
      <c r="AB558" s="15"/>
    </row>
    <row r="559" s="3" customFormat="1" ht="33.75" spans="1:28">
      <c r="A559" s="65">
        <v>557</v>
      </c>
      <c r="B559" s="15" t="s">
        <v>3961</v>
      </c>
      <c r="C559" s="15" t="s">
        <v>54</v>
      </c>
      <c r="D559" s="15"/>
      <c r="E559" s="16" t="s">
        <v>4392</v>
      </c>
      <c r="F559" s="15" t="s">
        <v>4393</v>
      </c>
      <c r="G559" s="21" t="s">
        <v>4394</v>
      </c>
      <c r="H559" s="16" t="s">
        <v>228</v>
      </c>
      <c r="I559" s="16" t="s">
        <v>3416</v>
      </c>
      <c r="J559" s="15" t="s">
        <v>4395</v>
      </c>
      <c r="K559" s="15" t="s">
        <v>4396</v>
      </c>
      <c r="L559" s="16" t="s">
        <v>4392</v>
      </c>
      <c r="M559" s="15" t="s">
        <v>4397</v>
      </c>
      <c r="N559" s="25">
        <v>1300</v>
      </c>
      <c r="O559" s="30">
        <v>45473</v>
      </c>
      <c r="P559" s="30">
        <v>45626</v>
      </c>
      <c r="Q559" s="15">
        <v>1</v>
      </c>
      <c r="R559" s="25">
        <v>100</v>
      </c>
      <c r="S559" s="25">
        <v>45.5</v>
      </c>
      <c r="T559" s="25">
        <f t="shared" si="36"/>
        <v>4550</v>
      </c>
      <c r="U559" s="25">
        <v>13.65</v>
      </c>
      <c r="V559" s="25">
        <f t="shared" si="37"/>
        <v>1365</v>
      </c>
      <c r="W559" s="25">
        <f t="shared" si="38"/>
        <v>3185</v>
      </c>
      <c r="X559" s="15" t="s">
        <v>372</v>
      </c>
      <c r="Y559" s="25">
        <v>1365</v>
      </c>
      <c r="Z559" s="15" t="s">
        <v>4150</v>
      </c>
      <c r="AA559" s="15">
        <v>81436998</v>
      </c>
      <c r="AB559" s="15"/>
    </row>
    <row r="560" s="3" customFormat="1" ht="33.75" spans="1:28">
      <c r="A560" s="65">
        <v>558</v>
      </c>
      <c r="B560" s="15" t="s">
        <v>3961</v>
      </c>
      <c r="C560" s="15" t="s">
        <v>54</v>
      </c>
      <c r="D560" s="15"/>
      <c r="E560" s="16" t="s">
        <v>4398</v>
      </c>
      <c r="F560" s="16" t="s">
        <v>2904</v>
      </c>
      <c r="G560" s="21" t="s">
        <v>4399</v>
      </c>
      <c r="H560" s="16" t="s">
        <v>2100</v>
      </c>
      <c r="I560" s="16" t="s">
        <v>2906</v>
      </c>
      <c r="J560" s="15" t="s">
        <v>4400</v>
      </c>
      <c r="K560" s="15" t="s">
        <v>4401</v>
      </c>
      <c r="L560" s="16" t="s">
        <v>4398</v>
      </c>
      <c r="M560" s="15" t="s">
        <v>4402</v>
      </c>
      <c r="N560" s="25">
        <v>1300</v>
      </c>
      <c r="O560" s="30">
        <v>45473</v>
      </c>
      <c r="P560" s="30">
        <v>45626</v>
      </c>
      <c r="Q560" s="15">
        <v>1</v>
      </c>
      <c r="R560" s="25">
        <v>800</v>
      </c>
      <c r="S560" s="25">
        <v>45.5</v>
      </c>
      <c r="T560" s="25">
        <f t="shared" si="36"/>
        <v>36400</v>
      </c>
      <c r="U560" s="25">
        <v>13.65</v>
      </c>
      <c r="V560" s="25">
        <f t="shared" si="37"/>
        <v>10920</v>
      </c>
      <c r="W560" s="25">
        <f t="shared" si="38"/>
        <v>25480</v>
      </c>
      <c r="X560" s="15" t="s">
        <v>422</v>
      </c>
      <c r="Y560" s="25">
        <v>16680</v>
      </c>
      <c r="Z560" s="16" t="s">
        <v>2904</v>
      </c>
      <c r="AA560" s="15">
        <v>62413710</v>
      </c>
      <c r="AB560" s="15"/>
    </row>
    <row r="561" s="3" customFormat="1" ht="33.75" spans="1:28">
      <c r="A561" s="65">
        <v>559</v>
      </c>
      <c r="B561" s="15" t="s">
        <v>3961</v>
      </c>
      <c r="C561" s="15" t="s">
        <v>54</v>
      </c>
      <c r="D561" s="15"/>
      <c r="E561" s="16" t="s">
        <v>4403</v>
      </c>
      <c r="F561" s="15" t="s">
        <v>4404</v>
      </c>
      <c r="G561" s="21" t="s">
        <v>4405</v>
      </c>
      <c r="H561" s="16" t="s">
        <v>3173</v>
      </c>
      <c r="I561" s="16" t="s">
        <v>1737</v>
      </c>
      <c r="J561" s="15" t="s">
        <v>4406</v>
      </c>
      <c r="K561" s="15" t="s">
        <v>4407</v>
      </c>
      <c r="L561" s="16" t="s">
        <v>4403</v>
      </c>
      <c r="M561" s="15" t="s">
        <v>4408</v>
      </c>
      <c r="N561" s="25">
        <v>1300</v>
      </c>
      <c r="O561" s="30">
        <v>45473</v>
      </c>
      <c r="P561" s="30">
        <v>45626</v>
      </c>
      <c r="Q561" s="15">
        <v>1</v>
      </c>
      <c r="R561" s="25">
        <v>350</v>
      </c>
      <c r="S561" s="25">
        <v>45.5</v>
      </c>
      <c r="T561" s="25">
        <f t="shared" si="36"/>
        <v>15925</v>
      </c>
      <c r="U561" s="25">
        <v>13.65</v>
      </c>
      <c r="V561" s="25">
        <f t="shared" si="37"/>
        <v>4777.5</v>
      </c>
      <c r="W561" s="25">
        <f t="shared" si="38"/>
        <v>11147.5</v>
      </c>
      <c r="X561" s="15" t="s">
        <v>167</v>
      </c>
      <c r="Y561" s="15">
        <v>7297.5</v>
      </c>
      <c r="Z561" s="15" t="s">
        <v>4404</v>
      </c>
      <c r="AA561" s="15">
        <v>45408805</v>
      </c>
      <c r="AB561" s="15"/>
    </row>
    <row r="562" s="3" customFormat="1" ht="33.75" spans="1:28">
      <c r="A562" s="65">
        <v>560</v>
      </c>
      <c r="B562" s="15" t="s">
        <v>3961</v>
      </c>
      <c r="C562" s="15" t="s">
        <v>54</v>
      </c>
      <c r="D562" s="15"/>
      <c r="E562" s="16" t="s">
        <v>4409</v>
      </c>
      <c r="F562" s="16" t="s">
        <v>4410</v>
      </c>
      <c r="G562" s="21" t="s">
        <v>4411</v>
      </c>
      <c r="H562" s="16" t="s">
        <v>3019</v>
      </c>
      <c r="I562" s="16" t="s">
        <v>4412</v>
      </c>
      <c r="J562" s="15" t="s">
        <v>4413</v>
      </c>
      <c r="K562" s="15" t="s">
        <v>4414</v>
      </c>
      <c r="L562" s="16" t="s">
        <v>4409</v>
      </c>
      <c r="M562" s="15" t="s">
        <v>4415</v>
      </c>
      <c r="N562" s="25">
        <v>1300</v>
      </c>
      <c r="O562" s="30">
        <v>45473</v>
      </c>
      <c r="P562" s="30">
        <v>45626</v>
      </c>
      <c r="Q562" s="15">
        <v>1</v>
      </c>
      <c r="R562" s="25">
        <v>430</v>
      </c>
      <c r="S562" s="25">
        <v>45.5</v>
      </c>
      <c r="T562" s="25">
        <f t="shared" si="36"/>
        <v>19565</v>
      </c>
      <c r="U562" s="25">
        <v>13.65</v>
      </c>
      <c r="V562" s="25">
        <f t="shared" si="37"/>
        <v>5869.5</v>
      </c>
      <c r="W562" s="25">
        <f t="shared" si="38"/>
        <v>13695.5</v>
      </c>
      <c r="X562" s="15" t="s">
        <v>976</v>
      </c>
      <c r="Y562" s="25">
        <v>8965.5</v>
      </c>
      <c r="Z562" s="15" t="s">
        <v>4410</v>
      </c>
      <c r="AA562" s="15">
        <v>15693446</v>
      </c>
      <c r="AB562" s="15"/>
    </row>
    <row r="563" s="3" customFormat="1" ht="56.25" spans="1:28">
      <c r="A563" s="65">
        <v>561</v>
      </c>
      <c r="B563" s="15" t="s">
        <v>3961</v>
      </c>
      <c r="C563" s="15" t="s">
        <v>54</v>
      </c>
      <c r="D563" s="15"/>
      <c r="E563" s="16" t="s">
        <v>4416</v>
      </c>
      <c r="F563" s="15" t="s">
        <v>4417</v>
      </c>
      <c r="G563" s="16" t="s">
        <v>4418</v>
      </c>
      <c r="H563" s="40" t="s">
        <v>2899</v>
      </c>
      <c r="I563" s="16" t="s">
        <v>4419</v>
      </c>
      <c r="J563" s="15" t="s">
        <v>4420</v>
      </c>
      <c r="K563" s="15" t="s">
        <v>4421</v>
      </c>
      <c r="L563" s="16" t="s">
        <v>4416</v>
      </c>
      <c r="M563" s="15" t="s">
        <v>4422</v>
      </c>
      <c r="N563" s="25">
        <v>1300</v>
      </c>
      <c r="O563" s="30">
        <v>45473</v>
      </c>
      <c r="P563" s="30">
        <v>45626</v>
      </c>
      <c r="Q563" s="15">
        <v>1</v>
      </c>
      <c r="R563" s="48">
        <v>350</v>
      </c>
      <c r="S563" s="25">
        <v>45.5</v>
      </c>
      <c r="T563" s="25">
        <f t="shared" si="36"/>
        <v>15925</v>
      </c>
      <c r="U563" s="25">
        <v>13.65</v>
      </c>
      <c r="V563" s="25">
        <f t="shared" si="37"/>
        <v>4777.5</v>
      </c>
      <c r="W563" s="25">
        <f t="shared" si="38"/>
        <v>11147.5</v>
      </c>
      <c r="X563" s="15" t="s">
        <v>478</v>
      </c>
      <c r="Y563" s="25">
        <v>7297.5</v>
      </c>
      <c r="Z563" s="15" t="s">
        <v>4417</v>
      </c>
      <c r="AA563" s="15">
        <v>54503734</v>
      </c>
      <c r="AB563" s="15"/>
    </row>
    <row r="564" s="3" customFormat="1" ht="33.75" spans="1:28">
      <c r="A564" s="65">
        <v>562</v>
      </c>
      <c r="B564" s="15" t="s">
        <v>3961</v>
      </c>
      <c r="C564" s="15" t="s">
        <v>54</v>
      </c>
      <c r="D564" s="15"/>
      <c r="E564" s="16" t="s">
        <v>4423</v>
      </c>
      <c r="F564" s="16" t="s">
        <v>4424</v>
      </c>
      <c r="G564" s="21" t="s">
        <v>4425</v>
      </c>
      <c r="H564" s="16" t="s">
        <v>4219</v>
      </c>
      <c r="I564" s="16" t="s">
        <v>4426</v>
      </c>
      <c r="J564" s="15" t="s">
        <v>4427</v>
      </c>
      <c r="K564" s="15" t="s">
        <v>4428</v>
      </c>
      <c r="L564" s="16" t="s">
        <v>4423</v>
      </c>
      <c r="M564" s="15" t="s">
        <v>4429</v>
      </c>
      <c r="N564" s="25">
        <v>1300</v>
      </c>
      <c r="O564" s="30">
        <v>45473</v>
      </c>
      <c r="P564" s="30">
        <v>45626</v>
      </c>
      <c r="Q564" s="15">
        <v>1</v>
      </c>
      <c r="R564" s="25">
        <v>1756.36</v>
      </c>
      <c r="S564" s="25">
        <v>45.5</v>
      </c>
      <c r="T564" s="25">
        <f t="shared" si="36"/>
        <v>79914.38</v>
      </c>
      <c r="U564" s="25">
        <v>13.65</v>
      </c>
      <c r="V564" s="25">
        <f t="shared" si="37"/>
        <v>23974.314</v>
      </c>
      <c r="W564" s="25">
        <f t="shared" si="38"/>
        <v>55940.066</v>
      </c>
      <c r="X564" s="15" t="s">
        <v>382</v>
      </c>
      <c r="Y564" s="25">
        <v>37530</v>
      </c>
      <c r="Z564" s="16" t="s">
        <v>4424</v>
      </c>
      <c r="AA564" s="15">
        <v>14531976</v>
      </c>
      <c r="AB564" s="15"/>
    </row>
    <row r="565" s="3" customFormat="1" ht="101.25" spans="1:28">
      <c r="A565" s="65">
        <v>563</v>
      </c>
      <c r="B565" s="15" t="s">
        <v>3961</v>
      </c>
      <c r="C565" s="15" t="s">
        <v>54</v>
      </c>
      <c r="D565" s="15"/>
      <c r="E565" s="16" t="s">
        <v>4430</v>
      </c>
      <c r="F565" s="15" t="s">
        <v>4431</v>
      </c>
      <c r="G565" s="16" t="s">
        <v>4432</v>
      </c>
      <c r="H565" s="16" t="s">
        <v>4189</v>
      </c>
      <c r="I565" s="16" t="s">
        <v>4433</v>
      </c>
      <c r="J565" s="15" t="s">
        <v>4434</v>
      </c>
      <c r="K565" s="15" t="s">
        <v>4435</v>
      </c>
      <c r="L565" s="16" t="s">
        <v>4430</v>
      </c>
      <c r="M565" s="15" t="s">
        <v>4436</v>
      </c>
      <c r="N565" s="25">
        <v>1300</v>
      </c>
      <c r="O565" s="30">
        <v>45473</v>
      </c>
      <c r="P565" s="30">
        <v>45626</v>
      </c>
      <c r="Q565" s="15">
        <v>1</v>
      </c>
      <c r="R565" s="25">
        <v>1254.39</v>
      </c>
      <c r="S565" s="25">
        <v>45.5</v>
      </c>
      <c r="T565" s="25">
        <f t="shared" si="36"/>
        <v>57074.745</v>
      </c>
      <c r="U565" s="25">
        <v>13.65</v>
      </c>
      <c r="V565" s="25">
        <f t="shared" si="37"/>
        <v>17122.4235</v>
      </c>
      <c r="W565" s="25">
        <f t="shared" si="38"/>
        <v>39952.3215</v>
      </c>
      <c r="X565" s="15" t="s">
        <v>422</v>
      </c>
      <c r="Y565" s="25">
        <v>26479.5</v>
      </c>
      <c r="Z565" s="15" t="s">
        <v>4431</v>
      </c>
      <c r="AA565" s="15">
        <v>87261708</v>
      </c>
      <c r="AB565" s="15"/>
    </row>
    <row r="566" s="3" customFormat="1" ht="33.75" spans="1:28">
      <c r="A566" s="65">
        <v>564</v>
      </c>
      <c r="B566" s="15" t="s">
        <v>3961</v>
      </c>
      <c r="C566" s="15" t="s">
        <v>54</v>
      </c>
      <c r="D566" s="15"/>
      <c r="E566" s="16" t="s">
        <v>4437</v>
      </c>
      <c r="F566" s="15" t="s">
        <v>4438</v>
      </c>
      <c r="G566" s="21" t="s">
        <v>4439</v>
      </c>
      <c r="H566" s="40" t="s">
        <v>3802</v>
      </c>
      <c r="I566" s="16" t="s">
        <v>4440</v>
      </c>
      <c r="J566" s="15" t="s">
        <v>4441</v>
      </c>
      <c r="K566" s="15" t="s">
        <v>4442</v>
      </c>
      <c r="L566" s="16" t="s">
        <v>4437</v>
      </c>
      <c r="M566" s="15" t="s">
        <v>4443</v>
      </c>
      <c r="N566" s="25">
        <v>1300</v>
      </c>
      <c r="O566" s="30">
        <v>45473</v>
      </c>
      <c r="P566" s="30">
        <v>45626</v>
      </c>
      <c r="Q566" s="15">
        <v>1</v>
      </c>
      <c r="R566" s="25">
        <v>158.76</v>
      </c>
      <c r="S566" s="25">
        <v>45.5</v>
      </c>
      <c r="T566" s="25">
        <f t="shared" si="36"/>
        <v>7223.58</v>
      </c>
      <c r="U566" s="25">
        <v>13.65</v>
      </c>
      <c r="V566" s="25">
        <f t="shared" si="37"/>
        <v>2167.074</v>
      </c>
      <c r="W566" s="25">
        <f t="shared" si="38"/>
        <v>5056.506</v>
      </c>
      <c r="X566" s="15" t="s">
        <v>846</v>
      </c>
      <c r="Y566" s="25">
        <v>3336</v>
      </c>
      <c r="Z566" s="15" t="s">
        <v>4438</v>
      </c>
      <c r="AA566" s="15">
        <v>47656750</v>
      </c>
      <c r="AB566" s="15"/>
    </row>
    <row r="567" s="3" customFormat="1" ht="33.75" spans="1:28">
      <c r="A567" s="65">
        <v>565</v>
      </c>
      <c r="B567" s="15" t="s">
        <v>3961</v>
      </c>
      <c r="C567" s="15" t="s">
        <v>54</v>
      </c>
      <c r="D567" s="15"/>
      <c r="E567" s="16" t="s">
        <v>4444</v>
      </c>
      <c r="F567" s="16" t="s">
        <v>4445</v>
      </c>
      <c r="G567" s="21" t="s">
        <v>4446</v>
      </c>
      <c r="H567" s="16" t="s">
        <v>4283</v>
      </c>
      <c r="I567" s="16" t="s">
        <v>4447</v>
      </c>
      <c r="J567" s="15" t="s">
        <v>4448</v>
      </c>
      <c r="K567" s="15" t="s">
        <v>4449</v>
      </c>
      <c r="L567" s="16" t="s">
        <v>4444</v>
      </c>
      <c r="M567" s="15" t="s">
        <v>4450</v>
      </c>
      <c r="N567" s="25">
        <v>1300</v>
      </c>
      <c r="O567" s="30">
        <v>45473</v>
      </c>
      <c r="P567" s="30">
        <v>45626</v>
      </c>
      <c r="Q567" s="15">
        <v>1</v>
      </c>
      <c r="R567" s="48">
        <v>480</v>
      </c>
      <c r="S567" s="25">
        <v>45.5</v>
      </c>
      <c r="T567" s="25">
        <f t="shared" si="36"/>
        <v>21840</v>
      </c>
      <c r="U567" s="25">
        <v>13.65</v>
      </c>
      <c r="V567" s="25">
        <f t="shared" si="37"/>
        <v>6552</v>
      </c>
      <c r="W567" s="25">
        <f t="shared" si="38"/>
        <v>15288</v>
      </c>
      <c r="X567" s="15" t="s">
        <v>159</v>
      </c>
      <c r="Y567" s="25">
        <v>10008</v>
      </c>
      <c r="Z567" s="15" t="s">
        <v>4451</v>
      </c>
      <c r="AA567" s="15">
        <v>34358387</v>
      </c>
      <c r="AB567" s="15"/>
    </row>
    <row r="568" s="3" customFormat="1" ht="33.75" spans="1:28">
      <c r="A568" s="65">
        <v>566</v>
      </c>
      <c r="B568" s="15" t="s">
        <v>3961</v>
      </c>
      <c r="C568" s="15" t="s">
        <v>54</v>
      </c>
      <c r="D568" s="15"/>
      <c r="E568" s="16" t="s">
        <v>4452</v>
      </c>
      <c r="F568" s="16" t="s">
        <v>4453</v>
      </c>
      <c r="G568" s="21" t="s">
        <v>4454</v>
      </c>
      <c r="H568" s="16" t="s">
        <v>3019</v>
      </c>
      <c r="I568" s="16" t="s">
        <v>1136</v>
      </c>
      <c r="J568" s="15" t="s">
        <v>4455</v>
      </c>
      <c r="K568" s="15" t="s">
        <v>4456</v>
      </c>
      <c r="L568" s="16" t="s">
        <v>4452</v>
      </c>
      <c r="M568" s="15" t="s">
        <v>4457</v>
      </c>
      <c r="N568" s="25">
        <v>1300</v>
      </c>
      <c r="O568" s="30">
        <v>45473</v>
      </c>
      <c r="P568" s="30">
        <v>45626</v>
      </c>
      <c r="Q568" s="15">
        <v>1</v>
      </c>
      <c r="R568" s="25">
        <v>380</v>
      </c>
      <c r="S568" s="25">
        <v>45.5</v>
      </c>
      <c r="T568" s="25">
        <f t="shared" si="36"/>
        <v>17290</v>
      </c>
      <c r="U568" s="25">
        <v>13.65</v>
      </c>
      <c r="V568" s="25">
        <f t="shared" si="37"/>
        <v>5187</v>
      </c>
      <c r="W568" s="25">
        <f t="shared" si="38"/>
        <v>12103</v>
      </c>
      <c r="X568" s="15" t="s">
        <v>846</v>
      </c>
      <c r="Y568" s="25">
        <v>7923</v>
      </c>
      <c r="Z568" s="15" t="s">
        <v>4458</v>
      </c>
      <c r="AA568" s="15">
        <v>19381403</v>
      </c>
      <c r="AB568" s="15"/>
    </row>
    <row r="569" s="3" customFormat="1" ht="56.25" spans="1:28">
      <c r="A569" s="65">
        <v>567</v>
      </c>
      <c r="B569" s="15" t="s">
        <v>3961</v>
      </c>
      <c r="C569" s="15" t="s">
        <v>54</v>
      </c>
      <c r="D569" s="15"/>
      <c r="E569" s="16" t="s">
        <v>4459</v>
      </c>
      <c r="F569" s="15" t="s">
        <v>4460</v>
      </c>
      <c r="G569" s="16" t="s">
        <v>4461</v>
      </c>
      <c r="H569" s="16" t="s">
        <v>2100</v>
      </c>
      <c r="I569" s="16" t="s">
        <v>2906</v>
      </c>
      <c r="J569" s="15" t="s">
        <v>4462</v>
      </c>
      <c r="K569" s="15" t="s">
        <v>4463</v>
      </c>
      <c r="L569" s="16" t="s">
        <v>4459</v>
      </c>
      <c r="M569" s="15" t="s">
        <v>4464</v>
      </c>
      <c r="N569" s="25">
        <v>1300</v>
      </c>
      <c r="O569" s="30">
        <v>45473</v>
      </c>
      <c r="P569" s="30">
        <v>45626</v>
      </c>
      <c r="Q569" s="15">
        <v>1</v>
      </c>
      <c r="R569" s="25">
        <v>757.87</v>
      </c>
      <c r="S569" s="25">
        <v>45.5</v>
      </c>
      <c r="T569" s="25">
        <f t="shared" si="36"/>
        <v>34483.085</v>
      </c>
      <c r="U569" s="25">
        <v>13.65</v>
      </c>
      <c r="V569" s="25">
        <f t="shared" si="37"/>
        <v>10344.9255</v>
      </c>
      <c r="W569" s="25">
        <f t="shared" si="38"/>
        <v>24138.1595</v>
      </c>
      <c r="X569" s="15" t="s">
        <v>4465</v>
      </c>
      <c r="Y569" s="15">
        <v>15846</v>
      </c>
      <c r="Z569" s="15" t="s">
        <v>4150</v>
      </c>
      <c r="AA569" s="15">
        <v>35579986</v>
      </c>
      <c r="AB569" s="15"/>
    </row>
    <row r="570" s="3" customFormat="1" ht="33.75" spans="1:28">
      <c r="A570" s="65">
        <v>568</v>
      </c>
      <c r="B570" s="15" t="s">
        <v>3961</v>
      </c>
      <c r="C570" s="15" t="s">
        <v>54</v>
      </c>
      <c r="D570" s="15"/>
      <c r="E570" s="16" t="s">
        <v>4466</v>
      </c>
      <c r="F570" s="15" t="s">
        <v>4467</v>
      </c>
      <c r="G570" s="21" t="s">
        <v>4468</v>
      </c>
      <c r="H570" s="16" t="s">
        <v>4469</v>
      </c>
      <c r="I570" s="16" t="s">
        <v>386</v>
      </c>
      <c r="J570" s="15" t="s">
        <v>4470</v>
      </c>
      <c r="K570" s="15" t="s">
        <v>4471</v>
      </c>
      <c r="L570" s="16" t="s">
        <v>4466</v>
      </c>
      <c r="M570" s="15" t="s">
        <v>4472</v>
      </c>
      <c r="N570" s="25">
        <v>1300</v>
      </c>
      <c r="O570" s="30">
        <v>45473</v>
      </c>
      <c r="P570" s="30">
        <v>45626</v>
      </c>
      <c r="Q570" s="15">
        <v>1</v>
      </c>
      <c r="R570" s="25">
        <v>100</v>
      </c>
      <c r="S570" s="25">
        <v>45.5</v>
      </c>
      <c r="T570" s="25">
        <f t="shared" si="36"/>
        <v>4550</v>
      </c>
      <c r="U570" s="25">
        <v>13.65</v>
      </c>
      <c r="V570" s="25">
        <f t="shared" si="37"/>
        <v>1365</v>
      </c>
      <c r="W570" s="25">
        <f t="shared" si="38"/>
        <v>3185</v>
      </c>
      <c r="X570" s="15" t="s">
        <v>372</v>
      </c>
      <c r="Y570" s="25">
        <v>1365</v>
      </c>
      <c r="Z570" s="15" t="s">
        <v>4150</v>
      </c>
      <c r="AA570" s="15">
        <v>15597367</v>
      </c>
      <c r="AB570" s="15"/>
    </row>
    <row r="571" s="3" customFormat="1" ht="33.75" spans="1:28">
      <c r="A571" s="65">
        <v>569</v>
      </c>
      <c r="B571" s="15" t="s">
        <v>3961</v>
      </c>
      <c r="C571" s="15" t="s">
        <v>54</v>
      </c>
      <c r="D571" s="15"/>
      <c r="E571" s="16" t="s">
        <v>4473</v>
      </c>
      <c r="F571" s="15" t="s">
        <v>4474</v>
      </c>
      <c r="G571" s="21" t="s">
        <v>4475</v>
      </c>
      <c r="H571" s="16" t="s">
        <v>1581</v>
      </c>
      <c r="I571" s="16" t="s">
        <v>86</v>
      </c>
      <c r="J571" s="15" t="s">
        <v>4476</v>
      </c>
      <c r="K571" s="15" t="s">
        <v>4477</v>
      </c>
      <c r="L571" s="16" t="s">
        <v>4473</v>
      </c>
      <c r="M571" s="15" t="s">
        <v>4478</v>
      </c>
      <c r="N571" s="25">
        <v>1300</v>
      </c>
      <c r="O571" s="30">
        <v>45473</v>
      </c>
      <c r="P571" s="30">
        <v>45626</v>
      </c>
      <c r="Q571" s="15">
        <v>1</v>
      </c>
      <c r="R571" s="25">
        <v>200</v>
      </c>
      <c r="S571" s="25">
        <v>45.5</v>
      </c>
      <c r="T571" s="25">
        <f t="shared" si="36"/>
        <v>9100</v>
      </c>
      <c r="U571" s="25">
        <v>13.65</v>
      </c>
      <c r="V571" s="25">
        <f t="shared" si="37"/>
        <v>2730</v>
      </c>
      <c r="W571" s="25">
        <f t="shared" si="38"/>
        <v>6370</v>
      </c>
      <c r="X571" s="15" t="s">
        <v>167</v>
      </c>
      <c r="Y571" s="25">
        <v>4170</v>
      </c>
      <c r="Z571" s="15" t="s">
        <v>4474</v>
      </c>
      <c r="AA571" s="15">
        <v>67000467</v>
      </c>
      <c r="AB571" s="15"/>
    </row>
    <row r="572" s="3" customFormat="1" ht="33.75" spans="1:28">
      <c r="A572" s="65">
        <v>570</v>
      </c>
      <c r="B572" s="15" t="s">
        <v>3961</v>
      </c>
      <c r="C572" s="15" t="s">
        <v>54</v>
      </c>
      <c r="D572" s="15"/>
      <c r="E572" s="16" t="s">
        <v>4479</v>
      </c>
      <c r="F572" s="16" t="s">
        <v>4480</v>
      </c>
      <c r="G572" s="21" t="s">
        <v>4481</v>
      </c>
      <c r="H572" s="16" t="s">
        <v>1168</v>
      </c>
      <c r="I572" s="16" t="s">
        <v>4482</v>
      </c>
      <c r="J572" s="15" t="s">
        <v>4483</v>
      </c>
      <c r="K572" s="15" t="s">
        <v>4484</v>
      </c>
      <c r="L572" s="16" t="s">
        <v>4479</v>
      </c>
      <c r="M572" s="15" t="s">
        <v>4485</v>
      </c>
      <c r="N572" s="25">
        <v>1300</v>
      </c>
      <c r="O572" s="30">
        <v>45473</v>
      </c>
      <c r="P572" s="30">
        <v>45626</v>
      </c>
      <c r="Q572" s="15">
        <v>1</v>
      </c>
      <c r="R572" s="25">
        <v>838.04</v>
      </c>
      <c r="S572" s="25">
        <v>45.5</v>
      </c>
      <c r="T572" s="25">
        <f t="shared" si="36"/>
        <v>38130.82</v>
      </c>
      <c r="U572" s="25">
        <v>13.65</v>
      </c>
      <c r="V572" s="25">
        <f t="shared" si="37"/>
        <v>11439.246</v>
      </c>
      <c r="W572" s="25">
        <f t="shared" si="38"/>
        <v>26691.574</v>
      </c>
      <c r="X572" s="15" t="s">
        <v>976</v>
      </c>
      <c r="Y572" s="25">
        <v>17473.14</v>
      </c>
      <c r="Z572" s="15" t="s">
        <v>4480</v>
      </c>
      <c r="AA572" s="15">
        <v>83929449</v>
      </c>
      <c r="AB572" s="15"/>
    </row>
    <row r="573" s="3" customFormat="1" ht="33.75" spans="1:28">
      <c r="A573" s="65">
        <v>571</v>
      </c>
      <c r="B573" s="15" t="s">
        <v>3961</v>
      </c>
      <c r="C573" s="15" t="s">
        <v>54</v>
      </c>
      <c r="D573" s="15"/>
      <c r="E573" s="16" t="s">
        <v>4486</v>
      </c>
      <c r="F573" s="16" t="s">
        <v>4487</v>
      </c>
      <c r="G573" s="21" t="s">
        <v>4488</v>
      </c>
      <c r="H573" s="16" t="s">
        <v>4196</v>
      </c>
      <c r="I573" s="16" t="s">
        <v>4489</v>
      </c>
      <c r="J573" s="15" t="s">
        <v>4490</v>
      </c>
      <c r="K573" s="15" t="s">
        <v>4491</v>
      </c>
      <c r="L573" s="16" t="s">
        <v>4486</v>
      </c>
      <c r="M573" s="15" t="s">
        <v>4492</v>
      </c>
      <c r="N573" s="25">
        <v>1300</v>
      </c>
      <c r="O573" s="30">
        <v>45473</v>
      </c>
      <c r="P573" s="30">
        <v>45626</v>
      </c>
      <c r="Q573" s="15">
        <v>1</v>
      </c>
      <c r="R573" s="25">
        <v>685.91</v>
      </c>
      <c r="S573" s="25">
        <v>45.5</v>
      </c>
      <c r="T573" s="25">
        <f t="shared" si="36"/>
        <v>31208.905</v>
      </c>
      <c r="U573" s="25">
        <v>13.65</v>
      </c>
      <c r="V573" s="25">
        <f t="shared" si="37"/>
        <v>9362.6715</v>
      </c>
      <c r="W573" s="25">
        <f t="shared" si="38"/>
        <v>21846.2335</v>
      </c>
      <c r="X573" s="15" t="s">
        <v>372</v>
      </c>
      <c r="Y573" s="25">
        <v>16680</v>
      </c>
      <c r="Z573" s="16" t="s">
        <v>4487</v>
      </c>
      <c r="AA573" s="15">
        <v>10468989</v>
      </c>
      <c r="AB573" s="15"/>
    </row>
    <row r="574" s="3" customFormat="1" ht="33.75" spans="1:28">
      <c r="A574" s="65">
        <v>572</v>
      </c>
      <c r="B574" s="15" t="s">
        <v>3961</v>
      </c>
      <c r="C574" s="15" t="s">
        <v>54</v>
      </c>
      <c r="D574" s="15"/>
      <c r="E574" s="16" t="s">
        <v>4493</v>
      </c>
      <c r="F574" s="15" t="s">
        <v>4494</v>
      </c>
      <c r="G574" s="21" t="s">
        <v>4495</v>
      </c>
      <c r="H574" s="16" t="s">
        <v>4234</v>
      </c>
      <c r="I574" s="16" t="s">
        <v>3311</v>
      </c>
      <c r="J574" s="15" t="s">
        <v>4496</v>
      </c>
      <c r="K574" s="15" t="s">
        <v>4497</v>
      </c>
      <c r="L574" s="16" t="s">
        <v>4493</v>
      </c>
      <c r="M574" s="15" t="s">
        <v>4498</v>
      </c>
      <c r="N574" s="25">
        <v>1300</v>
      </c>
      <c r="O574" s="30">
        <v>45473</v>
      </c>
      <c r="P574" s="30">
        <v>45626</v>
      </c>
      <c r="Q574" s="15">
        <v>1</v>
      </c>
      <c r="R574" s="25">
        <v>250</v>
      </c>
      <c r="S574" s="25">
        <v>45.5</v>
      </c>
      <c r="T574" s="25">
        <f t="shared" si="36"/>
        <v>11375</v>
      </c>
      <c r="U574" s="25">
        <v>13.65</v>
      </c>
      <c r="V574" s="25">
        <f t="shared" si="37"/>
        <v>3412.5</v>
      </c>
      <c r="W574" s="25">
        <f t="shared" si="38"/>
        <v>7962.5</v>
      </c>
      <c r="X574" s="15" t="s">
        <v>4465</v>
      </c>
      <c r="Y574" s="15">
        <v>5212.5</v>
      </c>
      <c r="Z574" s="15" t="s">
        <v>4150</v>
      </c>
      <c r="AA574" s="15">
        <v>38574317</v>
      </c>
      <c r="AB574" s="15"/>
    </row>
    <row r="575" s="3" customFormat="1" ht="45" spans="1:28">
      <c r="A575" s="65">
        <v>573</v>
      </c>
      <c r="B575" s="15" t="s">
        <v>3961</v>
      </c>
      <c r="C575" s="15" t="s">
        <v>54</v>
      </c>
      <c r="D575" s="15"/>
      <c r="E575" s="16" t="s">
        <v>4499</v>
      </c>
      <c r="F575" s="15" t="s">
        <v>4500</v>
      </c>
      <c r="G575" s="53" t="s">
        <v>4501</v>
      </c>
      <c r="H575" s="16" t="s">
        <v>4502</v>
      </c>
      <c r="I575" s="16" t="s">
        <v>939</v>
      </c>
      <c r="J575" s="15" t="s">
        <v>4503</v>
      </c>
      <c r="K575" s="15" t="s">
        <v>4504</v>
      </c>
      <c r="L575" s="16" t="s">
        <v>4499</v>
      </c>
      <c r="M575" s="15" t="s">
        <v>4505</v>
      </c>
      <c r="N575" s="25">
        <v>1300</v>
      </c>
      <c r="O575" s="30">
        <v>45473</v>
      </c>
      <c r="P575" s="30">
        <v>45626</v>
      </c>
      <c r="Q575" s="15">
        <v>1</v>
      </c>
      <c r="R575" s="25">
        <v>196.92</v>
      </c>
      <c r="S575" s="25">
        <v>45.5</v>
      </c>
      <c r="T575" s="25">
        <f t="shared" si="36"/>
        <v>8959.86</v>
      </c>
      <c r="U575" s="25">
        <v>13.65</v>
      </c>
      <c r="V575" s="25">
        <f t="shared" si="37"/>
        <v>2687.958</v>
      </c>
      <c r="W575" s="25">
        <f t="shared" si="38"/>
        <v>6271.902</v>
      </c>
      <c r="X575" s="15" t="s">
        <v>478</v>
      </c>
      <c r="Y575" s="25">
        <v>4458</v>
      </c>
      <c r="Z575" s="15" t="s">
        <v>4150</v>
      </c>
      <c r="AA575" s="15">
        <v>33429732</v>
      </c>
      <c r="AB575" s="15"/>
    </row>
    <row r="576" s="3" customFormat="1" ht="33.75" spans="1:28">
      <c r="A576" s="65">
        <v>574</v>
      </c>
      <c r="B576" s="15" t="s">
        <v>3961</v>
      </c>
      <c r="C576" s="15" t="s">
        <v>54</v>
      </c>
      <c r="D576" s="15"/>
      <c r="E576" s="16" t="s">
        <v>4506</v>
      </c>
      <c r="F576" s="42" t="s">
        <v>4507</v>
      </c>
      <c r="G576" s="21" t="s">
        <v>4508</v>
      </c>
      <c r="H576" s="42" t="s">
        <v>3173</v>
      </c>
      <c r="I576" s="16" t="s">
        <v>4509</v>
      </c>
      <c r="J576" s="15" t="s">
        <v>4510</v>
      </c>
      <c r="K576" s="15" t="s">
        <v>4511</v>
      </c>
      <c r="L576" s="16" t="s">
        <v>4506</v>
      </c>
      <c r="M576" s="15" t="s">
        <v>4512</v>
      </c>
      <c r="N576" s="25">
        <v>1300</v>
      </c>
      <c r="O576" s="30">
        <v>45473</v>
      </c>
      <c r="P576" s="30">
        <v>45626</v>
      </c>
      <c r="Q576" s="15">
        <v>1</v>
      </c>
      <c r="R576" s="25">
        <v>700</v>
      </c>
      <c r="S576" s="25">
        <v>45.5</v>
      </c>
      <c r="T576" s="25">
        <f t="shared" si="36"/>
        <v>31850</v>
      </c>
      <c r="U576" s="25">
        <v>13.65</v>
      </c>
      <c r="V576" s="25">
        <f t="shared" si="37"/>
        <v>9555</v>
      </c>
      <c r="W576" s="25">
        <f t="shared" si="38"/>
        <v>22295</v>
      </c>
      <c r="X576" s="15" t="s">
        <v>976</v>
      </c>
      <c r="Y576" s="25">
        <v>14595</v>
      </c>
      <c r="Z576" s="15" t="s">
        <v>4507</v>
      </c>
      <c r="AA576" s="15">
        <v>32143793</v>
      </c>
      <c r="AB576" s="15"/>
    </row>
    <row r="577" s="3" customFormat="1" ht="33.75" spans="1:28">
      <c r="A577" s="65">
        <v>575</v>
      </c>
      <c r="B577" s="15" t="s">
        <v>3961</v>
      </c>
      <c r="C577" s="15" t="s">
        <v>54</v>
      </c>
      <c r="D577" s="15"/>
      <c r="E577" s="16" t="s">
        <v>4513</v>
      </c>
      <c r="F577" s="16" t="s">
        <v>3316</v>
      </c>
      <c r="G577" s="21" t="s">
        <v>4514</v>
      </c>
      <c r="H577" s="16" t="s">
        <v>1168</v>
      </c>
      <c r="I577" s="16" t="s">
        <v>3273</v>
      </c>
      <c r="J577" s="15" t="s">
        <v>4515</v>
      </c>
      <c r="K577" s="15" t="s">
        <v>4516</v>
      </c>
      <c r="L577" s="16" t="s">
        <v>4513</v>
      </c>
      <c r="M577" s="15" t="s">
        <v>4517</v>
      </c>
      <c r="N577" s="25">
        <v>1300</v>
      </c>
      <c r="O577" s="30">
        <v>45473</v>
      </c>
      <c r="P577" s="30">
        <v>45626</v>
      </c>
      <c r="Q577" s="15">
        <v>1</v>
      </c>
      <c r="R577" s="25">
        <v>378.84</v>
      </c>
      <c r="S577" s="25">
        <v>45.5</v>
      </c>
      <c r="T577" s="25">
        <f t="shared" si="36"/>
        <v>17237.22</v>
      </c>
      <c r="U577" s="25">
        <v>13.65</v>
      </c>
      <c r="V577" s="25">
        <f t="shared" si="37"/>
        <v>5171.166</v>
      </c>
      <c r="W577" s="25">
        <f t="shared" si="38"/>
        <v>12066.054</v>
      </c>
      <c r="X577" s="15" t="s">
        <v>159</v>
      </c>
      <c r="Y577" s="25">
        <v>7923</v>
      </c>
      <c r="Z577" s="16" t="s">
        <v>3316</v>
      </c>
      <c r="AA577" s="15">
        <v>84135723</v>
      </c>
      <c r="AB577" s="15"/>
    </row>
    <row r="578" s="3" customFormat="1" ht="33.75" spans="1:28">
      <c r="A578" s="65">
        <v>576</v>
      </c>
      <c r="B578" s="15" t="s">
        <v>3961</v>
      </c>
      <c r="C578" s="15" t="s">
        <v>54</v>
      </c>
      <c r="D578" s="15"/>
      <c r="E578" s="16" t="s">
        <v>4518</v>
      </c>
      <c r="F578" s="15" t="s">
        <v>4519</v>
      </c>
      <c r="G578" s="21" t="s">
        <v>4520</v>
      </c>
      <c r="H578" s="40" t="s">
        <v>4521</v>
      </c>
      <c r="I578" s="16" t="s">
        <v>4097</v>
      </c>
      <c r="J578" s="15" t="s">
        <v>4522</v>
      </c>
      <c r="K578" s="15" t="s">
        <v>4523</v>
      </c>
      <c r="L578" s="16" t="s">
        <v>4518</v>
      </c>
      <c r="M578" s="15" t="s">
        <v>4524</v>
      </c>
      <c r="N578" s="25">
        <v>1300</v>
      </c>
      <c r="O578" s="30">
        <v>45473</v>
      </c>
      <c r="P578" s="30">
        <v>45626</v>
      </c>
      <c r="Q578" s="15">
        <v>1</v>
      </c>
      <c r="R578" s="25">
        <v>203.18</v>
      </c>
      <c r="S578" s="25">
        <v>45.5</v>
      </c>
      <c r="T578" s="25">
        <f t="shared" si="36"/>
        <v>9244.69</v>
      </c>
      <c r="U578" s="25">
        <v>13.65</v>
      </c>
      <c r="V578" s="25">
        <f t="shared" si="37"/>
        <v>2773.407</v>
      </c>
      <c r="W578" s="25">
        <f t="shared" si="38"/>
        <v>6471.283</v>
      </c>
      <c r="X578" s="15" t="s">
        <v>372</v>
      </c>
      <c r="Y578" s="25">
        <v>5108.25</v>
      </c>
      <c r="Z578" s="15" t="s">
        <v>4519</v>
      </c>
      <c r="AA578" s="15">
        <v>89769987</v>
      </c>
      <c r="AB578" s="15"/>
    </row>
    <row r="579" s="3" customFormat="1" ht="56.25" spans="1:28">
      <c r="A579" s="65">
        <v>577</v>
      </c>
      <c r="B579" s="15" t="s">
        <v>3961</v>
      </c>
      <c r="C579" s="15" t="s">
        <v>54</v>
      </c>
      <c r="D579" s="15"/>
      <c r="E579" s="16" t="s">
        <v>4525</v>
      </c>
      <c r="F579" s="16" t="s">
        <v>4526</v>
      </c>
      <c r="G579" s="16" t="s">
        <v>4527</v>
      </c>
      <c r="H579" s="16" t="s">
        <v>3173</v>
      </c>
      <c r="I579" s="16" t="s">
        <v>1608</v>
      </c>
      <c r="J579" s="15" t="s">
        <v>4528</v>
      </c>
      <c r="K579" s="15" t="s">
        <v>4529</v>
      </c>
      <c r="L579" s="16" t="s">
        <v>4525</v>
      </c>
      <c r="M579" s="15" t="s">
        <v>4530</v>
      </c>
      <c r="N579" s="25">
        <v>1300</v>
      </c>
      <c r="O579" s="30">
        <v>45473</v>
      </c>
      <c r="P579" s="30">
        <v>45626</v>
      </c>
      <c r="Q579" s="15">
        <v>1</v>
      </c>
      <c r="R579" s="25">
        <v>500</v>
      </c>
      <c r="S579" s="25">
        <v>45.5</v>
      </c>
      <c r="T579" s="25">
        <f t="shared" si="36"/>
        <v>22750</v>
      </c>
      <c r="U579" s="25">
        <v>13.65</v>
      </c>
      <c r="V579" s="25">
        <f t="shared" si="37"/>
        <v>6825</v>
      </c>
      <c r="W579" s="25">
        <f t="shared" si="38"/>
        <v>15925</v>
      </c>
      <c r="X579" s="15" t="s">
        <v>312</v>
      </c>
      <c r="Y579" s="25">
        <v>10425</v>
      </c>
      <c r="Z579" s="15" t="s">
        <v>4150</v>
      </c>
      <c r="AA579" s="15">
        <v>41838769</v>
      </c>
      <c r="AB579" s="15"/>
    </row>
    <row r="580" s="3" customFormat="1" ht="33.75" spans="1:28">
      <c r="A580" s="65">
        <v>578</v>
      </c>
      <c r="B580" s="15" t="s">
        <v>3961</v>
      </c>
      <c r="C580" s="15" t="s">
        <v>54</v>
      </c>
      <c r="D580" s="15"/>
      <c r="E580" s="16" t="s">
        <v>4531</v>
      </c>
      <c r="F580" s="15" t="s">
        <v>4532</v>
      </c>
      <c r="G580" s="21" t="s">
        <v>4533</v>
      </c>
      <c r="H580" s="16" t="s">
        <v>517</v>
      </c>
      <c r="I580" s="16" t="s">
        <v>282</v>
      </c>
      <c r="J580" s="15" t="s">
        <v>4534</v>
      </c>
      <c r="K580" s="15" t="s">
        <v>4535</v>
      </c>
      <c r="L580" s="16" t="s">
        <v>4531</v>
      </c>
      <c r="M580" s="15" t="s">
        <v>4536</v>
      </c>
      <c r="N580" s="25">
        <v>1300</v>
      </c>
      <c r="O580" s="30">
        <v>45473</v>
      </c>
      <c r="P580" s="30">
        <v>45626</v>
      </c>
      <c r="Q580" s="15">
        <v>1</v>
      </c>
      <c r="R580" s="48">
        <v>224</v>
      </c>
      <c r="S580" s="25">
        <v>45.5</v>
      </c>
      <c r="T580" s="25">
        <f>S580*R580</f>
        <v>10192</v>
      </c>
      <c r="U580" s="25">
        <v>13.65</v>
      </c>
      <c r="V580" s="25">
        <f>R580*U580</f>
        <v>3057.6</v>
      </c>
      <c r="W580" s="25">
        <f>T580-V580</f>
        <v>7134.4</v>
      </c>
      <c r="X580" s="15" t="s">
        <v>312</v>
      </c>
      <c r="Y580" s="25">
        <v>4670.4</v>
      </c>
      <c r="Z580" s="15" t="s">
        <v>4532</v>
      </c>
      <c r="AA580" s="15">
        <v>11634774</v>
      </c>
      <c r="AB580" s="15"/>
    </row>
    <row r="581" s="3" customFormat="1" ht="33.75" spans="1:28">
      <c r="A581" s="65">
        <v>579</v>
      </c>
      <c r="B581" s="15" t="s">
        <v>3961</v>
      </c>
      <c r="C581" s="15" t="s">
        <v>54</v>
      </c>
      <c r="D581" s="15"/>
      <c r="E581" s="16" t="s">
        <v>4537</v>
      </c>
      <c r="F581" s="15" t="s">
        <v>4538</v>
      </c>
      <c r="G581" s="21" t="s">
        <v>4539</v>
      </c>
      <c r="H581" s="16" t="s">
        <v>4196</v>
      </c>
      <c r="I581" s="16" t="s">
        <v>2155</v>
      </c>
      <c r="J581" s="126" t="s">
        <v>4540</v>
      </c>
      <c r="K581" s="15" t="s">
        <v>4541</v>
      </c>
      <c r="L581" s="16" t="s">
        <v>4537</v>
      </c>
      <c r="M581" s="15" t="s">
        <v>4542</v>
      </c>
      <c r="N581" s="25">
        <v>1300</v>
      </c>
      <c r="O581" s="30">
        <v>45510</v>
      </c>
      <c r="P581" s="30">
        <v>45657</v>
      </c>
      <c r="Q581" s="15">
        <v>1</v>
      </c>
      <c r="R581" s="48">
        <v>890</v>
      </c>
      <c r="S581" s="25">
        <v>45.5</v>
      </c>
      <c r="T581" s="25">
        <f>S581*R581</f>
        <v>40495</v>
      </c>
      <c r="U581" s="25">
        <v>13.65</v>
      </c>
      <c r="V581" s="25">
        <f>R581*U581</f>
        <v>12148.5</v>
      </c>
      <c r="W581" s="25">
        <f>T581-V581</f>
        <v>28346.5</v>
      </c>
      <c r="X581" s="15" t="s">
        <v>639</v>
      </c>
      <c r="Y581" s="25">
        <v>12148.5</v>
      </c>
      <c r="Z581" s="15" t="s">
        <v>4538</v>
      </c>
      <c r="AA581" s="15">
        <v>68260254</v>
      </c>
      <c r="AB581" s="15"/>
    </row>
    <row r="582" s="3" customFormat="1" ht="45" spans="1:28">
      <c r="A582" s="65">
        <v>580</v>
      </c>
      <c r="B582" s="15" t="s">
        <v>4543</v>
      </c>
      <c r="C582" s="15" t="s">
        <v>54</v>
      </c>
      <c r="D582" s="15" t="s">
        <v>4544</v>
      </c>
      <c r="E582" s="16" t="s">
        <v>4545</v>
      </c>
      <c r="F582" s="16" t="s">
        <v>4546</v>
      </c>
      <c r="G582" s="21" t="s">
        <v>4547</v>
      </c>
      <c r="H582" s="16" t="s">
        <v>1263</v>
      </c>
      <c r="I582" s="43" t="s">
        <v>4548</v>
      </c>
      <c r="J582" s="15" t="s">
        <v>4549</v>
      </c>
      <c r="K582" s="15" t="s">
        <v>4550</v>
      </c>
      <c r="L582" s="16" t="s">
        <v>4545</v>
      </c>
      <c r="M582" s="15" t="s">
        <v>4551</v>
      </c>
      <c r="N582" s="25">
        <v>1300</v>
      </c>
      <c r="O582" s="30">
        <v>45473</v>
      </c>
      <c r="P582" s="30">
        <v>45626</v>
      </c>
      <c r="Q582" s="44">
        <v>189</v>
      </c>
      <c r="R582" s="25">
        <v>254.48</v>
      </c>
      <c r="S582" s="25">
        <v>45.5</v>
      </c>
      <c r="T582" s="25">
        <f t="shared" ref="T582:T618" si="39">S582*R582</f>
        <v>11578.84</v>
      </c>
      <c r="U582" s="25">
        <v>13.65</v>
      </c>
      <c r="V582" s="25">
        <f t="shared" ref="V582:V618" si="40">R582*U582</f>
        <v>3473.652</v>
      </c>
      <c r="W582" s="25">
        <f t="shared" ref="W582:W618" si="41">T582-V582</f>
        <v>8105.188</v>
      </c>
      <c r="X582" s="25" t="s">
        <v>1350</v>
      </c>
      <c r="Y582" s="122">
        <v>3473.65</v>
      </c>
      <c r="Z582" s="15" t="s">
        <v>4552</v>
      </c>
      <c r="AA582" s="15">
        <v>40873376</v>
      </c>
      <c r="AB582" s="15"/>
    </row>
    <row r="583" s="3" customFormat="1" ht="45" spans="1:28">
      <c r="A583" s="65">
        <v>581</v>
      </c>
      <c r="B583" s="15" t="s">
        <v>4543</v>
      </c>
      <c r="C583" s="15" t="s">
        <v>54</v>
      </c>
      <c r="D583" s="15" t="s">
        <v>4553</v>
      </c>
      <c r="E583" s="16" t="s">
        <v>4554</v>
      </c>
      <c r="F583" s="16" t="s">
        <v>4555</v>
      </c>
      <c r="G583" s="21" t="s">
        <v>4556</v>
      </c>
      <c r="H583" s="16" t="s">
        <v>281</v>
      </c>
      <c r="I583" s="43" t="s">
        <v>4557</v>
      </c>
      <c r="J583" s="15" t="s">
        <v>4558</v>
      </c>
      <c r="K583" s="15" t="s">
        <v>4559</v>
      </c>
      <c r="L583" s="16" t="s">
        <v>4554</v>
      </c>
      <c r="M583" s="15" t="s">
        <v>4560</v>
      </c>
      <c r="N583" s="25">
        <v>1300</v>
      </c>
      <c r="O583" s="30">
        <v>45473</v>
      </c>
      <c r="P583" s="30">
        <v>45626</v>
      </c>
      <c r="Q583" s="44">
        <v>302</v>
      </c>
      <c r="R583" s="25">
        <v>675.42</v>
      </c>
      <c r="S583" s="25">
        <v>45.5</v>
      </c>
      <c r="T583" s="25">
        <f t="shared" si="39"/>
        <v>30731.61</v>
      </c>
      <c r="U583" s="25">
        <v>13.65</v>
      </c>
      <c r="V583" s="25">
        <f t="shared" si="40"/>
        <v>9219.483</v>
      </c>
      <c r="W583" s="25">
        <f t="shared" si="41"/>
        <v>21512.127</v>
      </c>
      <c r="X583" s="25" t="s">
        <v>4561</v>
      </c>
      <c r="Y583" s="25" t="s">
        <v>4562</v>
      </c>
      <c r="Z583" s="15" t="s">
        <v>4563</v>
      </c>
      <c r="AA583" s="15" t="s">
        <v>4564</v>
      </c>
      <c r="AB583" s="15"/>
    </row>
    <row r="584" s="3" customFormat="1" ht="45" spans="1:28">
      <c r="A584" s="65">
        <v>582</v>
      </c>
      <c r="B584" s="15" t="s">
        <v>4543</v>
      </c>
      <c r="C584" s="15" t="s">
        <v>54</v>
      </c>
      <c r="D584" s="15" t="s">
        <v>4565</v>
      </c>
      <c r="E584" s="16" t="s">
        <v>4566</v>
      </c>
      <c r="F584" s="123" t="s">
        <v>4567</v>
      </c>
      <c r="G584" s="21" t="s">
        <v>4568</v>
      </c>
      <c r="H584" s="69" t="s">
        <v>473</v>
      </c>
      <c r="I584" s="16" t="s">
        <v>1620</v>
      </c>
      <c r="J584" s="15" t="s">
        <v>4569</v>
      </c>
      <c r="K584" s="15" t="s">
        <v>4570</v>
      </c>
      <c r="L584" s="16" t="s">
        <v>4566</v>
      </c>
      <c r="M584" s="15" t="s">
        <v>4571</v>
      </c>
      <c r="N584" s="25">
        <v>1300</v>
      </c>
      <c r="O584" s="30">
        <v>45473</v>
      </c>
      <c r="P584" s="30">
        <v>45626</v>
      </c>
      <c r="Q584" s="44">
        <v>14</v>
      </c>
      <c r="R584" s="25">
        <v>20.45</v>
      </c>
      <c r="S584" s="25">
        <v>45.5</v>
      </c>
      <c r="T584" s="25">
        <f t="shared" si="39"/>
        <v>930.475</v>
      </c>
      <c r="U584" s="25">
        <v>13.65</v>
      </c>
      <c r="V584" s="25">
        <f t="shared" si="40"/>
        <v>279.1425</v>
      </c>
      <c r="W584" s="25">
        <f t="shared" si="41"/>
        <v>651.3325</v>
      </c>
      <c r="X584" s="25" t="s">
        <v>1410</v>
      </c>
      <c r="Y584" s="122">
        <v>279.14</v>
      </c>
      <c r="Z584" s="15" t="s">
        <v>4572</v>
      </c>
      <c r="AA584" s="15">
        <v>49404407</v>
      </c>
      <c r="AB584" s="15"/>
    </row>
    <row r="585" s="3" customFormat="1" ht="45" spans="1:28">
      <c r="A585" s="65">
        <v>583</v>
      </c>
      <c r="B585" s="15" t="s">
        <v>4543</v>
      </c>
      <c r="C585" s="15" t="s">
        <v>54</v>
      </c>
      <c r="D585" s="15" t="s">
        <v>4573</v>
      </c>
      <c r="E585" s="16" t="s">
        <v>4574</v>
      </c>
      <c r="F585" s="16" t="s">
        <v>4575</v>
      </c>
      <c r="G585" s="21" t="s">
        <v>4576</v>
      </c>
      <c r="H585" s="16" t="s">
        <v>1659</v>
      </c>
      <c r="I585" s="16" t="s">
        <v>4577</v>
      </c>
      <c r="J585" s="15" t="s">
        <v>4578</v>
      </c>
      <c r="K585" s="15" t="s">
        <v>4579</v>
      </c>
      <c r="L585" s="16" t="s">
        <v>4574</v>
      </c>
      <c r="M585" s="15" t="s">
        <v>4580</v>
      </c>
      <c r="N585" s="25">
        <v>1300</v>
      </c>
      <c r="O585" s="30">
        <v>45473</v>
      </c>
      <c r="P585" s="30">
        <v>45626</v>
      </c>
      <c r="Q585" s="15">
        <v>168</v>
      </c>
      <c r="R585" s="25">
        <v>349.74</v>
      </c>
      <c r="S585" s="25">
        <v>45.5</v>
      </c>
      <c r="T585" s="25">
        <f t="shared" si="39"/>
        <v>15913.17</v>
      </c>
      <c r="U585" s="25">
        <v>13.65</v>
      </c>
      <c r="V585" s="25">
        <f t="shared" si="40"/>
        <v>4773.951</v>
      </c>
      <c r="W585" s="25">
        <f t="shared" si="41"/>
        <v>11139.219</v>
      </c>
      <c r="X585" s="25" t="s">
        <v>4581</v>
      </c>
      <c r="Y585" s="122">
        <v>4773.95</v>
      </c>
      <c r="Z585" s="15" t="s">
        <v>4582</v>
      </c>
      <c r="AA585" s="187" t="s">
        <v>4583</v>
      </c>
      <c r="AB585" s="15"/>
    </row>
    <row r="586" s="3" customFormat="1" ht="45" spans="1:28">
      <c r="A586" s="65">
        <v>584</v>
      </c>
      <c r="B586" s="15" t="s">
        <v>4543</v>
      </c>
      <c r="C586" s="15" t="s">
        <v>54</v>
      </c>
      <c r="D586" s="15" t="s">
        <v>4584</v>
      </c>
      <c r="E586" s="16" t="s">
        <v>4585</v>
      </c>
      <c r="F586" s="16" t="s">
        <v>4586</v>
      </c>
      <c r="G586" s="21" t="s">
        <v>4587</v>
      </c>
      <c r="H586" s="33" t="s">
        <v>1405</v>
      </c>
      <c r="I586" s="16" t="s">
        <v>1737</v>
      </c>
      <c r="J586" s="15" t="s">
        <v>4588</v>
      </c>
      <c r="K586" s="15" t="s">
        <v>4589</v>
      </c>
      <c r="L586" s="16" t="s">
        <v>4585</v>
      </c>
      <c r="M586" s="15" t="s">
        <v>4590</v>
      </c>
      <c r="N586" s="25">
        <v>1300</v>
      </c>
      <c r="O586" s="30">
        <v>45473</v>
      </c>
      <c r="P586" s="30">
        <v>45626</v>
      </c>
      <c r="Q586" s="44">
        <v>161</v>
      </c>
      <c r="R586" s="49">
        <v>373.2</v>
      </c>
      <c r="S586" s="25">
        <v>45.5</v>
      </c>
      <c r="T586" s="25">
        <f t="shared" si="39"/>
        <v>16980.6</v>
      </c>
      <c r="U586" s="25">
        <v>13.65</v>
      </c>
      <c r="V586" s="25">
        <f t="shared" si="40"/>
        <v>5094.18</v>
      </c>
      <c r="W586" s="25">
        <f t="shared" si="41"/>
        <v>11886.42</v>
      </c>
      <c r="X586" s="25" t="s">
        <v>846</v>
      </c>
      <c r="Y586" s="25">
        <v>5094.18</v>
      </c>
      <c r="Z586" s="15" t="s">
        <v>4591</v>
      </c>
      <c r="AA586" s="15">
        <v>89876741</v>
      </c>
      <c r="AB586" s="15"/>
    </row>
    <row r="587" s="3" customFormat="1" ht="45" spans="1:28">
      <c r="A587" s="65">
        <v>585</v>
      </c>
      <c r="B587" s="15" t="s">
        <v>4543</v>
      </c>
      <c r="C587" s="15" t="s">
        <v>54</v>
      </c>
      <c r="D587" s="15" t="s">
        <v>4592</v>
      </c>
      <c r="E587" s="16" t="s">
        <v>4593</v>
      </c>
      <c r="F587" s="46" t="s">
        <v>4594</v>
      </c>
      <c r="G587" s="21" t="s">
        <v>4595</v>
      </c>
      <c r="H587" s="16" t="s">
        <v>307</v>
      </c>
      <c r="I587" s="16" t="s">
        <v>1327</v>
      </c>
      <c r="J587" s="15" t="s">
        <v>4596</v>
      </c>
      <c r="K587" s="15" t="s">
        <v>4597</v>
      </c>
      <c r="L587" s="16" t="s">
        <v>4593</v>
      </c>
      <c r="M587" s="15" t="s">
        <v>4598</v>
      </c>
      <c r="N587" s="25">
        <v>1300</v>
      </c>
      <c r="O587" s="30">
        <v>45473</v>
      </c>
      <c r="P587" s="30">
        <v>45626</v>
      </c>
      <c r="Q587" s="15">
        <v>515</v>
      </c>
      <c r="R587" s="25">
        <v>1131.08</v>
      </c>
      <c r="S587" s="25">
        <v>45.5</v>
      </c>
      <c r="T587" s="25">
        <f t="shared" si="39"/>
        <v>51464.14</v>
      </c>
      <c r="U587" s="25">
        <v>13.65</v>
      </c>
      <c r="V587" s="25">
        <f t="shared" si="40"/>
        <v>15439.242</v>
      </c>
      <c r="W587" s="25">
        <f t="shared" si="41"/>
        <v>36024.898</v>
      </c>
      <c r="X587" s="25" t="s">
        <v>2769</v>
      </c>
      <c r="Y587" s="25">
        <v>15439.36</v>
      </c>
      <c r="Z587" s="15" t="s">
        <v>4599</v>
      </c>
      <c r="AA587" s="15">
        <v>68808489</v>
      </c>
      <c r="AB587" s="15"/>
    </row>
    <row r="588" s="3" customFormat="1" ht="45" spans="1:28">
      <c r="A588" s="65">
        <v>586</v>
      </c>
      <c r="B588" s="15" t="s">
        <v>4543</v>
      </c>
      <c r="C588" s="15" t="s">
        <v>54</v>
      </c>
      <c r="D588" s="15" t="s">
        <v>4600</v>
      </c>
      <c r="E588" s="16" t="s">
        <v>4601</v>
      </c>
      <c r="F588" s="124" t="s">
        <v>4602</v>
      </c>
      <c r="G588" s="21" t="s">
        <v>4603</v>
      </c>
      <c r="H588" s="69" t="s">
        <v>4604</v>
      </c>
      <c r="I588" s="16" t="s">
        <v>4077</v>
      </c>
      <c r="J588" s="15" t="s">
        <v>4605</v>
      </c>
      <c r="K588" s="15" t="s">
        <v>4606</v>
      </c>
      <c r="L588" s="16" t="s">
        <v>4601</v>
      </c>
      <c r="M588" s="15" t="s">
        <v>4607</v>
      </c>
      <c r="N588" s="25">
        <v>1300</v>
      </c>
      <c r="O588" s="30">
        <v>45473</v>
      </c>
      <c r="P588" s="30">
        <v>45626</v>
      </c>
      <c r="Q588" s="44">
        <v>8</v>
      </c>
      <c r="R588" s="25">
        <v>9.8</v>
      </c>
      <c r="S588" s="25">
        <v>45.5</v>
      </c>
      <c r="T588" s="25">
        <f t="shared" si="39"/>
        <v>445.9</v>
      </c>
      <c r="U588" s="25">
        <v>13.65</v>
      </c>
      <c r="V588" s="25">
        <f t="shared" si="40"/>
        <v>133.77</v>
      </c>
      <c r="W588" s="25">
        <f t="shared" si="41"/>
        <v>312.13</v>
      </c>
      <c r="X588" s="25" t="s">
        <v>340</v>
      </c>
      <c r="Y588" s="25">
        <v>133.77</v>
      </c>
      <c r="Z588" s="15" t="s">
        <v>4608</v>
      </c>
      <c r="AA588" s="15">
        <v>55015000</v>
      </c>
      <c r="AB588" s="15"/>
    </row>
    <row r="589" s="3" customFormat="1" ht="45" spans="1:28">
      <c r="A589" s="65">
        <v>587</v>
      </c>
      <c r="B589" s="15" t="s">
        <v>4543</v>
      </c>
      <c r="C589" s="15" t="s">
        <v>54</v>
      </c>
      <c r="D589" s="15" t="s">
        <v>4609</v>
      </c>
      <c r="E589" s="16" t="s">
        <v>4610</v>
      </c>
      <c r="F589" s="16" t="s">
        <v>4611</v>
      </c>
      <c r="G589" s="21" t="s">
        <v>4612</v>
      </c>
      <c r="H589" s="16" t="s">
        <v>146</v>
      </c>
      <c r="I589" s="43" t="s">
        <v>427</v>
      </c>
      <c r="J589" s="15" t="s">
        <v>4613</v>
      </c>
      <c r="K589" s="15" t="s">
        <v>4614</v>
      </c>
      <c r="L589" s="16" t="s">
        <v>4610</v>
      </c>
      <c r="M589" s="15" t="s">
        <v>4615</v>
      </c>
      <c r="N589" s="25">
        <v>1300</v>
      </c>
      <c r="O589" s="30">
        <v>45473</v>
      </c>
      <c r="P589" s="30">
        <v>45626</v>
      </c>
      <c r="Q589" s="44">
        <v>202</v>
      </c>
      <c r="R589" s="25">
        <v>370.76</v>
      </c>
      <c r="S589" s="25">
        <v>45.5</v>
      </c>
      <c r="T589" s="25">
        <f t="shared" si="39"/>
        <v>16869.58</v>
      </c>
      <c r="U589" s="25">
        <v>13.65</v>
      </c>
      <c r="V589" s="25">
        <f t="shared" si="40"/>
        <v>5060.874</v>
      </c>
      <c r="W589" s="25">
        <f t="shared" si="41"/>
        <v>11808.706</v>
      </c>
      <c r="X589" s="25" t="s">
        <v>1410</v>
      </c>
      <c r="Y589" s="122">
        <v>5060.87</v>
      </c>
      <c r="Z589" s="15" t="s">
        <v>4616</v>
      </c>
      <c r="AA589" s="15">
        <v>90367986</v>
      </c>
      <c r="AB589" s="15"/>
    </row>
    <row r="590" s="3" customFormat="1" ht="45" spans="1:28">
      <c r="A590" s="65">
        <v>588</v>
      </c>
      <c r="B590" s="15" t="s">
        <v>4543</v>
      </c>
      <c r="C590" s="15" t="s">
        <v>54</v>
      </c>
      <c r="D590" s="15" t="s">
        <v>4617</v>
      </c>
      <c r="E590" s="16" t="s">
        <v>4618</v>
      </c>
      <c r="F590" s="15" t="s">
        <v>4619</v>
      </c>
      <c r="G590" s="21" t="s">
        <v>4620</v>
      </c>
      <c r="H590" s="16" t="s">
        <v>473</v>
      </c>
      <c r="I590" s="16" t="s">
        <v>4621</v>
      </c>
      <c r="J590" s="15" t="s">
        <v>4622</v>
      </c>
      <c r="K590" s="15" t="s">
        <v>4623</v>
      </c>
      <c r="L590" s="16" t="s">
        <v>4618</v>
      </c>
      <c r="M590" s="15" t="s">
        <v>4624</v>
      </c>
      <c r="N590" s="25">
        <v>1300</v>
      </c>
      <c r="O590" s="30">
        <v>45473</v>
      </c>
      <c r="P590" s="30">
        <v>45626</v>
      </c>
      <c r="Q590" s="127">
        <v>120</v>
      </c>
      <c r="R590" s="25">
        <v>156.48</v>
      </c>
      <c r="S590" s="25">
        <v>45.5</v>
      </c>
      <c r="T590" s="25">
        <f t="shared" si="39"/>
        <v>7119.84</v>
      </c>
      <c r="U590" s="25">
        <v>13.65</v>
      </c>
      <c r="V590" s="25">
        <f t="shared" si="40"/>
        <v>2135.952</v>
      </c>
      <c r="W590" s="25">
        <f t="shared" si="41"/>
        <v>4983.888</v>
      </c>
      <c r="X590" s="25" t="s">
        <v>4625</v>
      </c>
      <c r="Y590" s="122" t="s">
        <v>4626</v>
      </c>
      <c r="Z590" s="15" t="s">
        <v>4627</v>
      </c>
      <c r="AA590" s="15" t="s">
        <v>4628</v>
      </c>
      <c r="AB590" s="15"/>
    </row>
    <row r="591" s="3" customFormat="1" ht="45" spans="1:28">
      <c r="A591" s="65">
        <v>589</v>
      </c>
      <c r="B591" s="15" t="s">
        <v>4543</v>
      </c>
      <c r="C591" s="15" t="s">
        <v>54</v>
      </c>
      <c r="D591" s="15" t="s">
        <v>4629</v>
      </c>
      <c r="E591" s="16" t="s">
        <v>4630</v>
      </c>
      <c r="F591" s="16" t="s">
        <v>4631</v>
      </c>
      <c r="G591" s="21" t="s">
        <v>4632</v>
      </c>
      <c r="H591" s="16" t="s">
        <v>483</v>
      </c>
      <c r="I591" s="43" t="s">
        <v>4633</v>
      </c>
      <c r="J591" s="15" t="s">
        <v>4634</v>
      </c>
      <c r="K591" s="15" t="s">
        <v>4635</v>
      </c>
      <c r="L591" s="16" t="s">
        <v>4630</v>
      </c>
      <c r="M591" s="15" t="s">
        <v>4636</v>
      </c>
      <c r="N591" s="25">
        <v>1300</v>
      </c>
      <c r="O591" s="30">
        <v>45473</v>
      </c>
      <c r="P591" s="30">
        <v>45626</v>
      </c>
      <c r="Q591" s="44">
        <v>173</v>
      </c>
      <c r="R591" s="25">
        <v>301.4</v>
      </c>
      <c r="S591" s="25">
        <v>45.5</v>
      </c>
      <c r="T591" s="25">
        <f t="shared" si="39"/>
        <v>13713.7</v>
      </c>
      <c r="U591" s="25">
        <v>13.65</v>
      </c>
      <c r="V591" s="25">
        <f t="shared" si="40"/>
        <v>4114.11</v>
      </c>
      <c r="W591" s="25">
        <f t="shared" si="41"/>
        <v>9599.59</v>
      </c>
      <c r="X591" s="25" t="s">
        <v>1948</v>
      </c>
      <c r="Y591" s="25">
        <v>4114.11</v>
      </c>
      <c r="Z591" s="15" t="s">
        <v>4637</v>
      </c>
      <c r="AA591" s="15">
        <v>33609221</v>
      </c>
      <c r="AB591" s="15"/>
    </row>
    <row r="592" s="3" customFormat="1" ht="45" spans="1:28">
      <c r="A592" s="65">
        <v>590</v>
      </c>
      <c r="B592" s="15" t="s">
        <v>4543</v>
      </c>
      <c r="C592" s="15" t="s">
        <v>54</v>
      </c>
      <c r="D592" s="15" t="s">
        <v>4638</v>
      </c>
      <c r="E592" s="16" t="s">
        <v>4639</v>
      </c>
      <c r="F592" s="15" t="s">
        <v>4640</v>
      </c>
      <c r="G592" s="21" t="s">
        <v>4641</v>
      </c>
      <c r="H592" s="16" t="s">
        <v>69</v>
      </c>
      <c r="I592" s="16" t="s">
        <v>738</v>
      </c>
      <c r="J592" s="15" t="s">
        <v>4642</v>
      </c>
      <c r="K592" s="15" t="s">
        <v>4643</v>
      </c>
      <c r="L592" s="16" t="s">
        <v>4639</v>
      </c>
      <c r="M592" s="15" t="s">
        <v>4644</v>
      </c>
      <c r="N592" s="25">
        <v>1300</v>
      </c>
      <c r="O592" s="30">
        <v>45473</v>
      </c>
      <c r="P592" s="30">
        <v>45626</v>
      </c>
      <c r="Q592" s="128">
        <v>204</v>
      </c>
      <c r="R592" s="25">
        <v>500.46</v>
      </c>
      <c r="S592" s="25">
        <v>45.5</v>
      </c>
      <c r="T592" s="25">
        <f t="shared" si="39"/>
        <v>22770.93</v>
      </c>
      <c r="U592" s="25">
        <v>13.65</v>
      </c>
      <c r="V592" s="25">
        <f t="shared" si="40"/>
        <v>6831.279</v>
      </c>
      <c r="W592" s="25">
        <f t="shared" si="41"/>
        <v>15939.651</v>
      </c>
      <c r="X592" s="25" t="s">
        <v>1497</v>
      </c>
      <c r="Y592" s="122">
        <v>6831.3</v>
      </c>
      <c r="Z592" s="15" t="s">
        <v>4645</v>
      </c>
      <c r="AA592" s="15">
        <v>55024000</v>
      </c>
      <c r="AB592" s="15"/>
    </row>
    <row r="593" s="3" customFormat="1" ht="45" spans="1:28">
      <c r="A593" s="65">
        <v>591</v>
      </c>
      <c r="B593" s="15" t="s">
        <v>4543</v>
      </c>
      <c r="C593" s="15" t="s">
        <v>54</v>
      </c>
      <c r="D593" s="15" t="s">
        <v>4646</v>
      </c>
      <c r="E593" s="16" t="s">
        <v>4647</v>
      </c>
      <c r="F593" s="16" t="s">
        <v>4648</v>
      </c>
      <c r="G593" s="21" t="s">
        <v>4649</v>
      </c>
      <c r="H593" s="16" t="s">
        <v>4650</v>
      </c>
      <c r="I593" s="16" t="s">
        <v>2333</v>
      </c>
      <c r="J593" s="15" t="s">
        <v>4651</v>
      </c>
      <c r="K593" s="15" t="s">
        <v>4652</v>
      </c>
      <c r="L593" s="16" t="s">
        <v>4647</v>
      </c>
      <c r="M593" s="15" t="s">
        <v>4653</v>
      </c>
      <c r="N593" s="25">
        <v>1300</v>
      </c>
      <c r="O593" s="30">
        <v>45473</v>
      </c>
      <c r="P593" s="30">
        <v>45626</v>
      </c>
      <c r="Q593" s="65">
        <v>9</v>
      </c>
      <c r="R593" s="25">
        <v>7.5</v>
      </c>
      <c r="S593" s="25">
        <v>45.5</v>
      </c>
      <c r="T593" s="25">
        <f t="shared" si="39"/>
        <v>341.25</v>
      </c>
      <c r="U593" s="25">
        <v>13.65</v>
      </c>
      <c r="V593" s="25">
        <f t="shared" si="40"/>
        <v>102.375</v>
      </c>
      <c r="W593" s="25">
        <f t="shared" si="41"/>
        <v>238.875</v>
      </c>
      <c r="X593" s="25" t="s">
        <v>4654</v>
      </c>
      <c r="Y593" s="21" t="s">
        <v>4655</v>
      </c>
      <c r="Z593" s="15" t="s">
        <v>4656</v>
      </c>
      <c r="AA593" s="15" t="s">
        <v>4657</v>
      </c>
      <c r="AB593" s="15"/>
    </row>
    <row r="594" s="3" customFormat="1" ht="33.75" spans="1:28">
      <c r="A594" s="65">
        <v>592</v>
      </c>
      <c r="B594" s="15" t="s">
        <v>4543</v>
      </c>
      <c r="C594" s="15" t="s">
        <v>54</v>
      </c>
      <c r="D594" s="15"/>
      <c r="E594" s="16" t="s">
        <v>4658</v>
      </c>
      <c r="F594" s="16" t="s">
        <v>4659</v>
      </c>
      <c r="G594" s="21" t="s">
        <v>4660</v>
      </c>
      <c r="H594" s="16" t="s">
        <v>1295</v>
      </c>
      <c r="I594" s="43" t="s">
        <v>4661</v>
      </c>
      <c r="J594" s="44" t="s">
        <v>4662</v>
      </c>
      <c r="K594" s="44" t="s">
        <v>4663</v>
      </c>
      <c r="L594" s="16" t="s">
        <v>4658</v>
      </c>
      <c r="M594" s="15" t="s">
        <v>4664</v>
      </c>
      <c r="N594" s="25">
        <v>1300</v>
      </c>
      <c r="O594" s="30">
        <v>45473</v>
      </c>
      <c r="P594" s="30">
        <v>45626</v>
      </c>
      <c r="Q594" s="15">
        <v>1</v>
      </c>
      <c r="R594" s="49">
        <v>300</v>
      </c>
      <c r="S594" s="25">
        <v>45.5</v>
      </c>
      <c r="T594" s="25">
        <f t="shared" si="39"/>
        <v>13650</v>
      </c>
      <c r="U594" s="25">
        <v>13.65</v>
      </c>
      <c r="V594" s="25">
        <f t="shared" si="40"/>
        <v>4095</v>
      </c>
      <c r="W594" s="25">
        <f t="shared" si="41"/>
        <v>9555</v>
      </c>
      <c r="X594" s="25" t="s">
        <v>1350</v>
      </c>
      <c r="Y594" s="15">
        <v>4095</v>
      </c>
      <c r="Z594" s="15" t="s">
        <v>4552</v>
      </c>
      <c r="AA594" s="15">
        <v>51027953</v>
      </c>
      <c r="AB594" s="15"/>
    </row>
    <row r="595" s="3" customFormat="1" ht="45" spans="1:28">
      <c r="A595" s="65">
        <v>593</v>
      </c>
      <c r="B595" s="15" t="s">
        <v>4543</v>
      </c>
      <c r="C595" s="15" t="s">
        <v>54</v>
      </c>
      <c r="D595" s="15"/>
      <c r="E595" s="16" t="s">
        <v>4665</v>
      </c>
      <c r="F595" s="16" t="s">
        <v>4666</v>
      </c>
      <c r="G595" s="21" t="s">
        <v>4667</v>
      </c>
      <c r="H595" s="16" t="s">
        <v>1077</v>
      </c>
      <c r="I595" s="69" t="s">
        <v>3416</v>
      </c>
      <c r="J595" s="44" t="s">
        <v>4668</v>
      </c>
      <c r="K595" s="44" t="s">
        <v>4669</v>
      </c>
      <c r="L595" s="16" t="s">
        <v>4665</v>
      </c>
      <c r="M595" s="15" t="s">
        <v>4670</v>
      </c>
      <c r="N595" s="25">
        <v>1300</v>
      </c>
      <c r="O595" s="30">
        <v>45473</v>
      </c>
      <c r="P595" s="30">
        <v>45626</v>
      </c>
      <c r="Q595" s="15">
        <v>1</v>
      </c>
      <c r="R595" s="25">
        <v>800</v>
      </c>
      <c r="S595" s="25">
        <v>45.5</v>
      </c>
      <c r="T595" s="25">
        <f t="shared" si="39"/>
        <v>36400</v>
      </c>
      <c r="U595" s="25">
        <v>13.65</v>
      </c>
      <c r="V595" s="25">
        <f t="shared" si="40"/>
        <v>10920</v>
      </c>
      <c r="W595" s="25">
        <f t="shared" si="41"/>
        <v>25480</v>
      </c>
      <c r="X595" s="25" t="s">
        <v>422</v>
      </c>
      <c r="Y595" s="25">
        <v>10920</v>
      </c>
      <c r="Z595" s="15" t="s">
        <v>4671</v>
      </c>
      <c r="AA595" s="15">
        <v>20660376</v>
      </c>
      <c r="AB595" s="15"/>
    </row>
    <row r="596" s="3" customFormat="1" ht="67.5" spans="1:28">
      <c r="A596" s="65">
        <v>594</v>
      </c>
      <c r="B596" s="15" t="s">
        <v>4543</v>
      </c>
      <c r="C596" s="15" t="s">
        <v>54</v>
      </c>
      <c r="D596" s="15"/>
      <c r="E596" s="16" t="s">
        <v>4672</v>
      </c>
      <c r="F596" s="16" t="s">
        <v>4673</v>
      </c>
      <c r="G596" s="75" t="s">
        <v>4674</v>
      </c>
      <c r="H596" s="16" t="s">
        <v>4675</v>
      </c>
      <c r="I596" s="43" t="s">
        <v>1752</v>
      </c>
      <c r="J596" s="44" t="s">
        <v>4676</v>
      </c>
      <c r="K596" s="44" t="s">
        <v>4677</v>
      </c>
      <c r="L596" s="16" t="s">
        <v>4672</v>
      </c>
      <c r="M596" s="15" t="s">
        <v>4678</v>
      </c>
      <c r="N596" s="25">
        <v>1300</v>
      </c>
      <c r="O596" s="30">
        <v>45473</v>
      </c>
      <c r="P596" s="30">
        <v>45626</v>
      </c>
      <c r="Q596" s="15">
        <v>1</v>
      </c>
      <c r="R596" s="49">
        <v>850</v>
      </c>
      <c r="S596" s="25">
        <v>45.5</v>
      </c>
      <c r="T596" s="25">
        <f t="shared" si="39"/>
        <v>38675</v>
      </c>
      <c r="U596" s="25">
        <v>13.65</v>
      </c>
      <c r="V596" s="25">
        <f t="shared" si="40"/>
        <v>11602.5</v>
      </c>
      <c r="W596" s="25">
        <f t="shared" si="41"/>
        <v>27072.5</v>
      </c>
      <c r="X596" s="25" t="s">
        <v>4679</v>
      </c>
      <c r="Y596" s="16" t="s">
        <v>4680</v>
      </c>
      <c r="Z596" s="15" t="s">
        <v>4681</v>
      </c>
      <c r="AA596" s="15" t="s">
        <v>4682</v>
      </c>
      <c r="AB596" s="15"/>
    </row>
    <row r="597" s="3" customFormat="1" ht="33.75" spans="1:28">
      <c r="A597" s="65">
        <v>595</v>
      </c>
      <c r="B597" s="15" t="s">
        <v>4543</v>
      </c>
      <c r="C597" s="15" t="s">
        <v>54</v>
      </c>
      <c r="D597" s="15"/>
      <c r="E597" s="16" t="s">
        <v>4683</v>
      </c>
      <c r="F597" s="16" t="s">
        <v>3934</v>
      </c>
      <c r="G597" s="21" t="s">
        <v>4684</v>
      </c>
      <c r="H597" s="16" t="s">
        <v>3936</v>
      </c>
      <c r="I597" s="43" t="s">
        <v>2538</v>
      </c>
      <c r="J597" s="44" t="s">
        <v>4685</v>
      </c>
      <c r="K597" s="44" t="s">
        <v>4686</v>
      </c>
      <c r="L597" s="16" t="s">
        <v>4683</v>
      </c>
      <c r="M597" s="15" t="s">
        <v>4687</v>
      </c>
      <c r="N597" s="25">
        <v>1300</v>
      </c>
      <c r="O597" s="30">
        <v>45473</v>
      </c>
      <c r="P597" s="30">
        <v>45626</v>
      </c>
      <c r="Q597" s="15">
        <v>1</v>
      </c>
      <c r="R597" s="49">
        <v>320</v>
      </c>
      <c r="S597" s="25">
        <v>45.5</v>
      </c>
      <c r="T597" s="25">
        <f t="shared" si="39"/>
        <v>14560</v>
      </c>
      <c r="U597" s="25">
        <v>13.65</v>
      </c>
      <c r="V597" s="25">
        <f t="shared" si="40"/>
        <v>4368</v>
      </c>
      <c r="W597" s="25">
        <f t="shared" si="41"/>
        <v>10192</v>
      </c>
      <c r="X597" s="25" t="s">
        <v>4561</v>
      </c>
      <c r="Y597" s="25">
        <v>4368</v>
      </c>
      <c r="Z597" s="15" t="s">
        <v>4563</v>
      </c>
      <c r="AA597" s="15">
        <v>19570468</v>
      </c>
      <c r="AB597" s="15"/>
    </row>
    <row r="598" s="3" customFormat="1" ht="48.95" customHeight="1" spans="1:28">
      <c r="A598" s="65">
        <v>596</v>
      </c>
      <c r="B598" s="15" t="s">
        <v>4543</v>
      </c>
      <c r="C598" s="15" t="s">
        <v>54</v>
      </c>
      <c r="D598" s="15"/>
      <c r="E598" s="16" t="s">
        <v>4688</v>
      </c>
      <c r="F598" s="16" t="s">
        <v>3630</v>
      </c>
      <c r="G598" s="75" t="s">
        <v>4689</v>
      </c>
      <c r="H598" s="16" t="s">
        <v>3452</v>
      </c>
      <c r="I598" s="43" t="s">
        <v>3632</v>
      </c>
      <c r="J598" s="44" t="s">
        <v>4690</v>
      </c>
      <c r="K598" s="44" t="s">
        <v>4691</v>
      </c>
      <c r="L598" s="16" t="s">
        <v>4688</v>
      </c>
      <c r="M598" s="15" t="s">
        <v>4692</v>
      </c>
      <c r="N598" s="25">
        <v>1300</v>
      </c>
      <c r="O598" s="30">
        <v>45473</v>
      </c>
      <c r="P598" s="30">
        <v>45626</v>
      </c>
      <c r="Q598" s="15">
        <v>1</v>
      </c>
      <c r="R598" s="49">
        <v>280</v>
      </c>
      <c r="S598" s="25">
        <v>45.5</v>
      </c>
      <c r="T598" s="25">
        <f t="shared" si="39"/>
        <v>12740</v>
      </c>
      <c r="U598" s="25">
        <v>13.65</v>
      </c>
      <c r="V598" s="25">
        <f t="shared" si="40"/>
        <v>3822</v>
      </c>
      <c r="W598" s="25">
        <f t="shared" si="41"/>
        <v>8918</v>
      </c>
      <c r="X598" s="25" t="s">
        <v>4693</v>
      </c>
      <c r="Y598" s="16" t="s">
        <v>4694</v>
      </c>
      <c r="Z598" s="15" t="s">
        <v>4695</v>
      </c>
      <c r="AA598" s="15" t="s">
        <v>4696</v>
      </c>
      <c r="AB598" s="15"/>
    </row>
    <row r="599" s="3" customFormat="1" ht="45" spans="1:28">
      <c r="A599" s="65">
        <v>597</v>
      </c>
      <c r="B599" s="15" t="s">
        <v>4543</v>
      </c>
      <c r="C599" s="15" t="s">
        <v>54</v>
      </c>
      <c r="D599" s="15"/>
      <c r="E599" s="16" t="s">
        <v>4697</v>
      </c>
      <c r="F599" s="16" t="s">
        <v>3237</v>
      </c>
      <c r="G599" s="75" t="s">
        <v>4698</v>
      </c>
      <c r="H599" s="16" t="s">
        <v>3238</v>
      </c>
      <c r="I599" s="43" t="s">
        <v>864</v>
      </c>
      <c r="J599" s="44" t="s">
        <v>4699</v>
      </c>
      <c r="K599" s="44" t="s">
        <v>4700</v>
      </c>
      <c r="L599" s="16" t="s">
        <v>4697</v>
      </c>
      <c r="M599" s="15" t="s">
        <v>4701</v>
      </c>
      <c r="N599" s="25">
        <v>1300</v>
      </c>
      <c r="O599" s="30">
        <v>45473</v>
      </c>
      <c r="P599" s="30">
        <v>45626</v>
      </c>
      <c r="Q599" s="15">
        <v>1</v>
      </c>
      <c r="R599" s="49">
        <v>470</v>
      </c>
      <c r="S599" s="25">
        <v>45.5</v>
      </c>
      <c r="T599" s="25">
        <f t="shared" si="39"/>
        <v>21385</v>
      </c>
      <c r="U599" s="25">
        <v>13.65</v>
      </c>
      <c r="V599" s="25">
        <f t="shared" si="40"/>
        <v>6415.5</v>
      </c>
      <c r="W599" s="25">
        <f t="shared" si="41"/>
        <v>14969.5</v>
      </c>
      <c r="X599" s="25" t="s">
        <v>4693</v>
      </c>
      <c r="Y599" s="16" t="s">
        <v>4702</v>
      </c>
      <c r="Z599" s="15" t="s">
        <v>4695</v>
      </c>
      <c r="AA599" s="15" t="s">
        <v>4703</v>
      </c>
      <c r="AB599" s="15"/>
    </row>
    <row r="600" s="3" customFormat="1" ht="45" spans="1:28">
      <c r="A600" s="65">
        <v>598</v>
      </c>
      <c r="B600" s="15" t="s">
        <v>4543</v>
      </c>
      <c r="C600" s="15" t="s">
        <v>54</v>
      </c>
      <c r="D600" s="15"/>
      <c r="E600" s="16" t="s">
        <v>4704</v>
      </c>
      <c r="F600" s="15" t="s">
        <v>4705</v>
      </c>
      <c r="G600" s="21" t="s">
        <v>4706</v>
      </c>
      <c r="H600" s="16" t="s">
        <v>4707</v>
      </c>
      <c r="I600" s="16" t="s">
        <v>4708</v>
      </c>
      <c r="J600" s="15" t="s">
        <v>4709</v>
      </c>
      <c r="K600" s="15" t="s">
        <v>4710</v>
      </c>
      <c r="L600" s="16" t="s">
        <v>4704</v>
      </c>
      <c r="M600" s="15" t="s">
        <v>4711</v>
      </c>
      <c r="N600" s="25">
        <v>1300</v>
      </c>
      <c r="O600" s="30">
        <v>45473</v>
      </c>
      <c r="P600" s="30">
        <v>45626</v>
      </c>
      <c r="Q600" s="15">
        <v>1</v>
      </c>
      <c r="R600" s="25">
        <v>500</v>
      </c>
      <c r="S600" s="25">
        <v>45.5</v>
      </c>
      <c r="T600" s="25">
        <f t="shared" si="39"/>
        <v>22750</v>
      </c>
      <c r="U600" s="25">
        <v>13.65</v>
      </c>
      <c r="V600" s="25">
        <f t="shared" si="40"/>
        <v>6825</v>
      </c>
      <c r="W600" s="25">
        <f t="shared" si="41"/>
        <v>15925</v>
      </c>
      <c r="X600" s="25" t="s">
        <v>3931</v>
      </c>
      <c r="Y600" s="25">
        <v>6825</v>
      </c>
      <c r="Z600" s="15" t="s">
        <v>4705</v>
      </c>
      <c r="AA600" s="187" t="s">
        <v>4712</v>
      </c>
      <c r="AB600" s="15"/>
    </row>
    <row r="601" s="3" customFormat="1" ht="33.75" spans="1:28">
      <c r="A601" s="65">
        <v>599</v>
      </c>
      <c r="B601" s="15" t="s">
        <v>4543</v>
      </c>
      <c r="C601" s="15" t="s">
        <v>54</v>
      </c>
      <c r="D601" s="15"/>
      <c r="E601" s="16" t="s">
        <v>4713</v>
      </c>
      <c r="F601" s="15" t="s">
        <v>4714</v>
      </c>
      <c r="G601" s="21" t="s">
        <v>4715</v>
      </c>
      <c r="H601" s="16" t="s">
        <v>228</v>
      </c>
      <c r="I601" s="16" t="s">
        <v>1903</v>
      </c>
      <c r="J601" s="15" t="s">
        <v>4716</v>
      </c>
      <c r="K601" s="15" t="s">
        <v>4717</v>
      </c>
      <c r="L601" s="16" t="s">
        <v>4713</v>
      </c>
      <c r="M601" s="15" t="s">
        <v>4718</v>
      </c>
      <c r="N601" s="25">
        <v>1300</v>
      </c>
      <c r="O601" s="30">
        <v>45473</v>
      </c>
      <c r="P601" s="30">
        <v>45626</v>
      </c>
      <c r="Q601" s="15">
        <v>1</v>
      </c>
      <c r="R601" s="25">
        <v>250</v>
      </c>
      <c r="S601" s="25">
        <v>45.5</v>
      </c>
      <c r="T601" s="25">
        <f t="shared" si="39"/>
        <v>11375</v>
      </c>
      <c r="U601" s="25">
        <v>13.65</v>
      </c>
      <c r="V601" s="25">
        <f t="shared" si="40"/>
        <v>3412.5</v>
      </c>
      <c r="W601" s="25">
        <f t="shared" si="41"/>
        <v>7962.5</v>
      </c>
      <c r="X601" s="25" t="s">
        <v>1497</v>
      </c>
      <c r="Y601" s="122">
        <v>3412.5</v>
      </c>
      <c r="Z601" s="15" t="s">
        <v>4627</v>
      </c>
      <c r="AA601" s="15">
        <v>35333387</v>
      </c>
      <c r="AB601" s="15"/>
    </row>
    <row r="602" s="3" customFormat="1" ht="33.75" spans="1:28">
      <c r="A602" s="65">
        <v>600</v>
      </c>
      <c r="B602" s="15" t="s">
        <v>4543</v>
      </c>
      <c r="C602" s="15" t="s">
        <v>54</v>
      </c>
      <c r="D602" s="15"/>
      <c r="E602" s="16" t="s">
        <v>4719</v>
      </c>
      <c r="F602" s="15" t="s">
        <v>3709</v>
      </c>
      <c r="G602" s="21" t="s">
        <v>4720</v>
      </c>
      <c r="H602" s="16" t="s">
        <v>1068</v>
      </c>
      <c r="I602" s="16" t="s">
        <v>3311</v>
      </c>
      <c r="J602" s="15" t="s">
        <v>4721</v>
      </c>
      <c r="K602" s="15" t="s">
        <v>4722</v>
      </c>
      <c r="L602" s="16" t="s">
        <v>4719</v>
      </c>
      <c r="M602" s="15" t="s">
        <v>4723</v>
      </c>
      <c r="N602" s="25">
        <v>1300</v>
      </c>
      <c r="O602" s="30">
        <v>45473</v>
      </c>
      <c r="P602" s="30">
        <v>45626</v>
      </c>
      <c r="Q602" s="15">
        <v>1</v>
      </c>
      <c r="R602" s="25">
        <v>217</v>
      </c>
      <c r="S602" s="25">
        <v>45.5</v>
      </c>
      <c r="T602" s="25">
        <f t="shared" si="39"/>
        <v>9873.5</v>
      </c>
      <c r="U602" s="25">
        <v>13.65</v>
      </c>
      <c r="V602" s="25">
        <f t="shared" si="40"/>
        <v>2962.05</v>
      </c>
      <c r="W602" s="25">
        <f t="shared" si="41"/>
        <v>6911.45</v>
      </c>
      <c r="X602" s="25" t="s">
        <v>1410</v>
      </c>
      <c r="Y602" s="122">
        <v>2962.05</v>
      </c>
      <c r="Z602" s="15" t="s">
        <v>4627</v>
      </c>
      <c r="AA602" s="15">
        <v>61890410</v>
      </c>
      <c r="AB602" s="15"/>
    </row>
    <row r="603" s="3" customFormat="1" ht="78.75" spans="1:28">
      <c r="A603" s="65">
        <v>601</v>
      </c>
      <c r="B603" s="15" t="s">
        <v>4543</v>
      </c>
      <c r="C603" s="15" t="s">
        <v>54</v>
      </c>
      <c r="D603" s="15"/>
      <c r="E603" s="16" t="s">
        <v>4724</v>
      </c>
      <c r="F603" s="15" t="s">
        <v>3925</v>
      </c>
      <c r="G603" s="53" t="s">
        <v>4725</v>
      </c>
      <c r="H603" s="16" t="s">
        <v>3927</v>
      </c>
      <c r="I603" s="16" t="s">
        <v>697</v>
      </c>
      <c r="J603" s="15" t="s">
        <v>4726</v>
      </c>
      <c r="K603" s="15" t="s">
        <v>4727</v>
      </c>
      <c r="L603" s="16" t="s">
        <v>4724</v>
      </c>
      <c r="M603" s="15" t="s">
        <v>4728</v>
      </c>
      <c r="N603" s="25">
        <v>1300</v>
      </c>
      <c r="O603" s="30">
        <v>45473</v>
      </c>
      <c r="P603" s="30">
        <v>45626</v>
      </c>
      <c r="Q603" s="15">
        <v>1</v>
      </c>
      <c r="R603" s="25">
        <v>390</v>
      </c>
      <c r="S603" s="25">
        <v>45.5</v>
      </c>
      <c r="T603" s="25">
        <f t="shared" si="39"/>
        <v>17745</v>
      </c>
      <c r="U603" s="25">
        <v>13.65</v>
      </c>
      <c r="V603" s="25">
        <f t="shared" si="40"/>
        <v>5323.5</v>
      </c>
      <c r="W603" s="25">
        <f t="shared" si="41"/>
        <v>12421.5</v>
      </c>
      <c r="X603" s="15" t="s">
        <v>382</v>
      </c>
      <c r="Y603" s="25">
        <v>5323.5</v>
      </c>
      <c r="Z603" s="15" t="s">
        <v>3925</v>
      </c>
      <c r="AA603" s="15">
        <v>40211980</v>
      </c>
      <c r="AB603" s="15"/>
    </row>
    <row r="604" s="3" customFormat="1" ht="33.75" spans="1:28">
      <c r="A604" s="65">
        <v>602</v>
      </c>
      <c r="B604" s="15" t="s">
        <v>4543</v>
      </c>
      <c r="C604" s="15" t="s">
        <v>54</v>
      </c>
      <c r="D604" s="15"/>
      <c r="E604" s="16" t="s">
        <v>4729</v>
      </c>
      <c r="F604" s="44" t="s">
        <v>4730</v>
      </c>
      <c r="G604" s="21" t="s">
        <v>4731</v>
      </c>
      <c r="H604" s="33" t="s">
        <v>307</v>
      </c>
      <c r="I604" s="43" t="s">
        <v>4732</v>
      </c>
      <c r="J604" s="44" t="s">
        <v>4733</v>
      </c>
      <c r="K604" s="44" t="s">
        <v>4734</v>
      </c>
      <c r="L604" s="16" t="s">
        <v>4729</v>
      </c>
      <c r="M604" s="15" t="s">
        <v>4735</v>
      </c>
      <c r="N604" s="25">
        <v>1300</v>
      </c>
      <c r="O604" s="30">
        <v>45473</v>
      </c>
      <c r="P604" s="30">
        <v>45626</v>
      </c>
      <c r="Q604" s="15">
        <v>1</v>
      </c>
      <c r="R604" s="49">
        <v>100</v>
      </c>
      <c r="S604" s="25">
        <v>45.5</v>
      </c>
      <c r="T604" s="25">
        <f t="shared" si="39"/>
        <v>4550</v>
      </c>
      <c r="U604" s="25">
        <v>13.65</v>
      </c>
      <c r="V604" s="25">
        <f t="shared" si="40"/>
        <v>1365</v>
      </c>
      <c r="W604" s="25">
        <f t="shared" si="41"/>
        <v>3185</v>
      </c>
      <c r="X604" s="25" t="s">
        <v>846</v>
      </c>
      <c r="Y604" s="25">
        <v>9555</v>
      </c>
      <c r="Z604" s="15" t="s">
        <v>4591</v>
      </c>
      <c r="AA604" s="15">
        <v>14039407</v>
      </c>
      <c r="AB604" s="15"/>
    </row>
    <row r="605" s="3" customFormat="1" ht="33.75" spans="1:28">
      <c r="A605" s="65">
        <v>603</v>
      </c>
      <c r="B605" s="15" t="s">
        <v>4543</v>
      </c>
      <c r="C605" s="15" t="s">
        <v>54</v>
      </c>
      <c r="D605" s="15"/>
      <c r="E605" s="16" t="s">
        <v>4736</v>
      </c>
      <c r="F605" s="44" t="s">
        <v>4737</v>
      </c>
      <c r="G605" s="21" t="s">
        <v>4738</v>
      </c>
      <c r="H605" s="33" t="s">
        <v>4739</v>
      </c>
      <c r="I605" s="43" t="s">
        <v>4740</v>
      </c>
      <c r="J605" s="44" t="s">
        <v>4741</v>
      </c>
      <c r="K605" s="44" t="s">
        <v>4742</v>
      </c>
      <c r="L605" s="16" t="s">
        <v>4736</v>
      </c>
      <c r="M605" s="15" t="s">
        <v>4743</v>
      </c>
      <c r="N605" s="25">
        <v>1300</v>
      </c>
      <c r="O605" s="30">
        <v>45473</v>
      </c>
      <c r="P605" s="30">
        <v>45626</v>
      </c>
      <c r="Q605" s="15">
        <v>1</v>
      </c>
      <c r="R605" s="49">
        <v>300</v>
      </c>
      <c r="S605" s="25">
        <v>45.5</v>
      </c>
      <c r="T605" s="25">
        <f t="shared" si="39"/>
        <v>13650</v>
      </c>
      <c r="U605" s="25">
        <v>13.65</v>
      </c>
      <c r="V605" s="25">
        <f t="shared" si="40"/>
        <v>4095</v>
      </c>
      <c r="W605" s="25">
        <f t="shared" si="41"/>
        <v>9555</v>
      </c>
      <c r="X605" s="25" t="s">
        <v>846</v>
      </c>
      <c r="Y605" s="25">
        <v>9555</v>
      </c>
      <c r="Z605" s="15" t="s">
        <v>4591</v>
      </c>
      <c r="AA605" s="15">
        <v>14039407</v>
      </c>
      <c r="AB605" s="15"/>
    </row>
    <row r="606" s="3" customFormat="1" ht="33.75" spans="1:28">
      <c r="A606" s="65">
        <v>604</v>
      </c>
      <c r="B606" s="15" t="s">
        <v>4543</v>
      </c>
      <c r="C606" s="15" t="s">
        <v>54</v>
      </c>
      <c r="D606" s="15"/>
      <c r="E606" s="16" t="s">
        <v>4744</v>
      </c>
      <c r="F606" s="45" t="s">
        <v>342</v>
      </c>
      <c r="G606" s="21" t="s">
        <v>4745</v>
      </c>
      <c r="H606" s="33" t="s">
        <v>138</v>
      </c>
      <c r="I606" s="16" t="s">
        <v>344</v>
      </c>
      <c r="J606" s="44" t="s">
        <v>4746</v>
      </c>
      <c r="K606" s="44" t="s">
        <v>4747</v>
      </c>
      <c r="L606" s="16" t="s">
        <v>4744</v>
      </c>
      <c r="M606" s="15" t="s">
        <v>4748</v>
      </c>
      <c r="N606" s="25">
        <v>1300</v>
      </c>
      <c r="O606" s="30">
        <v>45473</v>
      </c>
      <c r="P606" s="30">
        <v>45626</v>
      </c>
      <c r="Q606" s="15">
        <v>1</v>
      </c>
      <c r="R606" s="49">
        <v>300</v>
      </c>
      <c r="S606" s="25">
        <v>45.5</v>
      </c>
      <c r="T606" s="25">
        <f t="shared" si="39"/>
        <v>13650</v>
      </c>
      <c r="U606" s="25">
        <v>13.65</v>
      </c>
      <c r="V606" s="25">
        <f t="shared" si="40"/>
        <v>4095</v>
      </c>
      <c r="W606" s="25">
        <f t="shared" si="41"/>
        <v>9555</v>
      </c>
      <c r="X606" s="25" t="s">
        <v>846</v>
      </c>
      <c r="Y606" s="25">
        <v>9555</v>
      </c>
      <c r="Z606" s="15" t="s">
        <v>4591</v>
      </c>
      <c r="AA606" s="15">
        <v>14039407</v>
      </c>
      <c r="AB606" s="15"/>
    </row>
    <row r="607" s="3" customFormat="1" ht="33.75" spans="1:28">
      <c r="A607" s="65">
        <v>605</v>
      </c>
      <c r="B607" s="15" t="s">
        <v>4543</v>
      </c>
      <c r="C607" s="15" t="s">
        <v>54</v>
      </c>
      <c r="D607" s="15"/>
      <c r="E607" s="16" t="s">
        <v>4749</v>
      </c>
      <c r="F607" s="46" t="s">
        <v>4750</v>
      </c>
      <c r="G607" s="21" t="s">
        <v>4751</v>
      </c>
      <c r="H607" s="16" t="s">
        <v>4752</v>
      </c>
      <c r="I607" s="16" t="s">
        <v>3026</v>
      </c>
      <c r="J607" s="15" t="s">
        <v>4753</v>
      </c>
      <c r="K607" s="15" t="s">
        <v>4754</v>
      </c>
      <c r="L607" s="16" t="s">
        <v>4749</v>
      </c>
      <c r="M607" s="15" t="s">
        <v>4755</v>
      </c>
      <c r="N607" s="25">
        <v>1300</v>
      </c>
      <c r="O607" s="30">
        <v>45473</v>
      </c>
      <c r="P607" s="30">
        <v>45626</v>
      </c>
      <c r="Q607" s="15">
        <v>1</v>
      </c>
      <c r="R607" s="25">
        <v>442.92</v>
      </c>
      <c r="S607" s="25">
        <v>45.5</v>
      </c>
      <c r="T607" s="25">
        <f t="shared" si="39"/>
        <v>20152.86</v>
      </c>
      <c r="U607" s="25">
        <v>13.65</v>
      </c>
      <c r="V607" s="25">
        <f t="shared" si="40"/>
        <v>6045.858</v>
      </c>
      <c r="W607" s="25">
        <f t="shared" si="41"/>
        <v>14107.002</v>
      </c>
      <c r="X607" s="25" t="s">
        <v>4756</v>
      </c>
      <c r="Y607" s="25">
        <v>6045.86</v>
      </c>
      <c r="Z607" s="15" t="s">
        <v>4599</v>
      </c>
      <c r="AA607" s="15">
        <v>43749488</v>
      </c>
      <c r="AB607" s="15"/>
    </row>
    <row r="608" s="3" customFormat="1" ht="33.75" spans="1:28">
      <c r="A608" s="65">
        <v>606</v>
      </c>
      <c r="B608" s="15" t="s">
        <v>4543</v>
      </c>
      <c r="C608" s="15" t="s">
        <v>54</v>
      </c>
      <c r="D608" s="15"/>
      <c r="E608" s="16" t="s">
        <v>4757</v>
      </c>
      <c r="F608" s="16" t="s">
        <v>4758</v>
      </c>
      <c r="G608" s="21" t="s">
        <v>4759</v>
      </c>
      <c r="H608" s="16" t="s">
        <v>154</v>
      </c>
      <c r="I608" s="43" t="s">
        <v>1701</v>
      </c>
      <c r="J608" s="44" t="s">
        <v>4760</v>
      </c>
      <c r="K608" s="44" t="s">
        <v>4761</v>
      </c>
      <c r="L608" s="16" t="s">
        <v>4757</v>
      </c>
      <c r="M608" s="15" t="s">
        <v>4762</v>
      </c>
      <c r="N608" s="25">
        <v>1300</v>
      </c>
      <c r="O608" s="30">
        <v>45473</v>
      </c>
      <c r="P608" s="30">
        <v>45626</v>
      </c>
      <c r="Q608" s="15">
        <v>1</v>
      </c>
      <c r="R608" s="49">
        <v>200</v>
      </c>
      <c r="S608" s="25">
        <v>45.5</v>
      </c>
      <c r="T608" s="25">
        <f t="shared" si="39"/>
        <v>9100</v>
      </c>
      <c r="U608" s="25">
        <v>13.65</v>
      </c>
      <c r="V608" s="25">
        <f t="shared" si="40"/>
        <v>2730</v>
      </c>
      <c r="W608" s="25">
        <f t="shared" si="41"/>
        <v>6370</v>
      </c>
      <c r="X608" s="25" t="s">
        <v>1948</v>
      </c>
      <c r="Y608" s="25">
        <v>16107</v>
      </c>
      <c r="Z608" s="15" t="s">
        <v>4637</v>
      </c>
      <c r="AA608" s="15">
        <v>96622820</v>
      </c>
      <c r="AB608" s="15"/>
    </row>
    <row r="609" s="3" customFormat="1" ht="41.1" customHeight="1" spans="1:28">
      <c r="A609" s="65">
        <v>607</v>
      </c>
      <c r="B609" s="15" t="s">
        <v>4543</v>
      </c>
      <c r="C609" s="15" t="s">
        <v>54</v>
      </c>
      <c r="D609" s="15"/>
      <c r="E609" s="16" t="s">
        <v>4763</v>
      </c>
      <c r="F609" s="16" t="s">
        <v>4764</v>
      </c>
      <c r="G609" s="21" t="s">
        <v>4765</v>
      </c>
      <c r="H609" s="16" t="s">
        <v>290</v>
      </c>
      <c r="I609" s="43" t="s">
        <v>163</v>
      </c>
      <c r="J609" s="44" t="s">
        <v>4766</v>
      </c>
      <c r="K609" s="44" t="s">
        <v>4767</v>
      </c>
      <c r="L609" s="16" t="s">
        <v>4763</v>
      </c>
      <c r="M609" s="15" t="s">
        <v>4768</v>
      </c>
      <c r="N609" s="25">
        <v>1300</v>
      </c>
      <c r="O609" s="30">
        <v>45473</v>
      </c>
      <c r="P609" s="30">
        <v>45626</v>
      </c>
      <c r="Q609" s="15">
        <v>1</v>
      </c>
      <c r="R609" s="49">
        <v>96.77</v>
      </c>
      <c r="S609" s="25">
        <v>45.5</v>
      </c>
      <c r="T609" s="25">
        <f t="shared" si="39"/>
        <v>4403.035</v>
      </c>
      <c r="U609" s="25">
        <v>13.65</v>
      </c>
      <c r="V609" s="25">
        <f t="shared" si="40"/>
        <v>1320.9105</v>
      </c>
      <c r="W609" s="25">
        <f t="shared" si="41"/>
        <v>3082.1245</v>
      </c>
      <c r="X609" s="25" t="s">
        <v>1948</v>
      </c>
      <c r="Y609" s="25">
        <v>16107</v>
      </c>
      <c r="Z609" s="15" t="s">
        <v>4637</v>
      </c>
      <c r="AA609" s="15">
        <v>96622820</v>
      </c>
      <c r="AB609" s="15"/>
    </row>
    <row r="610" s="3" customFormat="1" ht="45" spans="1:28">
      <c r="A610" s="65">
        <v>608</v>
      </c>
      <c r="B610" s="15" t="s">
        <v>4543</v>
      </c>
      <c r="C610" s="15" t="s">
        <v>54</v>
      </c>
      <c r="D610" s="15"/>
      <c r="E610" s="16" t="s">
        <v>4769</v>
      </c>
      <c r="F610" s="16" t="s">
        <v>4770</v>
      </c>
      <c r="G610" s="75" t="s">
        <v>4771</v>
      </c>
      <c r="H610" s="16" t="s">
        <v>69</v>
      </c>
      <c r="I610" s="43" t="s">
        <v>3510</v>
      </c>
      <c r="J610" s="44" t="s">
        <v>4772</v>
      </c>
      <c r="K610" s="44" t="s">
        <v>4773</v>
      </c>
      <c r="L610" s="16" t="s">
        <v>4769</v>
      </c>
      <c r="M610" s="15" t="s">
        <v>4774</v>
      </c>
      <c r="N610" s="25">
        <v>1300</v>
      </c>
      <c r="O610" s="30">
        <v>45473</v>
      </c>
      <c r="P610" s="30">
        <v>45626</v>
      </c>
      <c r="Q610" s="15">
        <v>1</v>
      </c>
      <c r="R610" s="49">
        <v>190</v>
      </c>
      <c r="S610" s="25">
        <v>45.5</v>
      </c>
      <c r="T610" s="25">
        <f t="shared" si="39"/>
        <v>8645</v>
      </c>
      <c r="U610" s="25">
        <v>13.65</v>
      </c>
      <c r="V610" s="25">
        <f t="shared" si="40"/>
        <v>2593.5</v>
      </c>
      <c r="W610" s="25">
        <f t="shared" si="41"/>
        <v>6051.5</v>
      </c>
      <c r="X610" s="25" t="s">
        <v>4775</v>
      </c>
      <c r="Y610" s="21" t="s">
        <v>4776</v>
      </c>
      <c r="Z610" s="15" t="s">
        <v>4777</v>
      </c>
      <c r="AA610" s="15" t="s">
        <v>4778</v>
      </c>
      <c r="AB610" s="15"/>
    </row>
    <row r="611" s="3" customFormat="1" ht="33.75" spans="1:28">
      <c r="A611" s="65">
        <v>609</v>
      </c>
      <c r="B611" s="15" t="s">
        <v>4543</v>
      </c>
      <c r="C611" s="15" t="s">
        <v>54</v>
      </c>
      <c r="D611" s="15"/>
      <c r="E611" s="16" t="s">
        <v>4779</v>
      </c>
      <c r="F611" s="16" t="s">
        <v>4780</v>
      </c>
      <c r="G611" s="21" t="s">
        <v>4781</v>
      </c>
      <c r="H611" s="16" t="s">
        <v>237</v>
      </c>
      <c r="I611" s="16" t="s">
        <v>4782</v>
      </c>
      <c r="J611" s="15" t="s">
        <v>4783</v>
      </c>
      <c r="K611" s="15" t="s">
        <v>4784</v>
      </c>
      <c r="L611" s="16" t="s">
        <v>4779</v>
      </c>
      <c r="M611" s="15" t="s">
        <v>4785</v>
      </c>
      <c r="N611" s="25">
        <v>1300</v>
      </c>
      <c r="O611" s="30">
        <v>45473</v>
      </c>
      <c r="P611" s="30">
        <v>45626</v>
      </c>
      <c r="Q611" s="15">
        <v>1</v>
      </c>
      <c r="R611" s="25">
        <v>250</v>
      </c>
      <c r="S611" s="25">
        <v>45.5</v>
      </c>
      <c r="T611" s="25">
        <f t="shared" si="39"/>
        <v>11375</v>
      </c>
      <c r="U611" s="25">
        <v>13.65</v>
      </c>
      <c r="V611" s="25">
        <f t="shared" si="40"/>
        <v>3412.5</v>
      </c>
      <c r="W611" s="25">
        <f t="shared" si="41"/>
        <v>7962.5</v>
      </c>
      <c r="X611" s="25" t="s">
        <v>4786</v>
      </c>
      <c r="Y611" s="25">
        <v>3412.5</v>
      </c>
      <c r="Z611" s="15" t="s">
        <v>4645</v>
      </c>
      <c r="AA611" s="187" t="s">
        <v>4787</v>
      </c>
      <c r="AB611" s="15"/>
    </row>
    <row r="612" s="3" customFormat="1" ht="33.75" spans="1:28">
      <c r="A612" s="65">
        <v>610</v>
      </c>
      <c r="B612" s="15" t="s">
        <v>4543</v>
      </c>
      <c r="C612" s="15" t="s">
        <v>54</v>
      </c>
      <c r="D612" s="15"/>
      <c r="E612" s="16" t="s">
        <v>4788</v>
      </c>
      <c r="F612" s="15" t="s">
        <v>4789</v>
      </c>
      <c r="G612" s="21" t="s">
        <v>4790</v>
      </c>
      <c r="H612" s="16" t="s">
        <v>3053</v>
      </c>
      <c r="I612" s="16" t="s">
        <v>1211</v>
      </c>
      <c r="J612" s="15" t="s">
        <v>4791</v>
      </c>
      <c r="K612" s="15" t="s">
        <v>4792</v>
      </c>
      <c r="L612" s="16" t="s">
        <v>4788</v>
      </c>
      <c r="M612" s="15" t="s">
        <v>4793</v>
      </c>
      <c r="N612" s="25">
        <v>1300</v>
      </c>
      <c r="O612" s="30">
        <v>45473</v>
      </c>
      <c r="P612" s="30">
        <v>45626</v>
      </c>
      <c r="Q612" s="15">
        <v>1</v>
      </c>
      <c r="R612" s="25">
        <v>265</v>
      </c>
      <c r="S612" s="25">
        <v>45.5</v>
      </c>
      <c r="T612" s="25">
        <f t="shared" si="39"/>
        <v>12057.5</v>
      </c>
      <c r="U612" s="25">
        <v>13.65</v>
      </c>
      <c r="V612" s="25">
        <f t="shared" si="40"/>
        <v>3617.25</v>
      </c>
      <c r="W612" s="25">
        <f t="shared" si="41"/>
        <v>8440.25</v>
      </c>
      <c r="X612" s="25" t="s">
        <v>340</v>
      </c>
      <c r="Y612" s="25">
        <v>3617.25</v>
      </c>
      <c r="Z612" s="15" t="s">
        <v>431</v>
      </c>
      <c r="AA612" s="187" t="s">
        <v>4794</v>
      </c>
      <c r="AB612" s="15"/>
    </row>
    <row r="613" s="3" customFormat="1" ht="45" spans="1:28">
      <c r="A613" s="65">
        <v>611</v>
      </c>
      <c r="B613" s="15" t="s">
        <v>4543</v>
      </c>
      <c r="C613" s="15" t="s">
        <v>54</v>
      </c>
      <c r="D613" s="15"/>
      <c r="E613" s="16" t="s">
        <v>4795</v>
      </c>
      <c r="F613" s="15" t="s">
        <v>4796</v>
      </c>
      <c r="G613" s="21" t="s">
        <v>4797</v>
      </c>
      <c r="H613" s="125" t="s">
        <v>154</v>
      </c>
      <c r="I613" s="52" t="s">
        <v>4798</v>
      </c>
      <c r="J613" s="15" t="s">
        <v>4799</v>
      </c>
      <c r="K613" s="15" t="s">
        <v>4800</v>
      </c>
      <c r="L613" s="16" t="s">
        <v>4795</v>
      </c>
      <c r="M613" s="15" t="s">
        <v>4801</v>
      </c>
      <c r="N613" s="25">
        <v>1300</v>
      </c>
      <c r="O613" s="30">
        <v>45473</v>
      </c>
      <c r="P613" s="30">
        <v>45626</v>
      </c>
      <c r="Q613" s="15">
        <v>1</v>
      </c>
      <c r="R613" s="25">
        <v>250</v>
      </c>
      <c r="S613" s="25">
        <v>45.5</v>
      </c>
      <c r="T613" s="25">
        <f t="shared" si="39"/>
        <v>11375</v>
      </c>
      <c r="U613" s="25">
        <v>13.65</v>
      </c>
      <c r="V613" s="25">
        <f t="shared" si="40"/>
        <v>3412.5</v>
      </c>
      <c r="W613" s="25">
        <f t="shared" si="41"/>
        <v>7962.5</v>
      </c>
      <c r="X613" s="25" t="s">
        <v>538</v>
      </c>
      <c r="Y613" s="25">
        <v>3412.5</v>
      </c>
      <c r="Z613" s="15" t="s">
        <v>4796</v>
      </c>
      <c r="AA613" s="15">
        <v>53095938</v>
      </c>
      <c r="AB613" s="15"/>
    </row>
    <row r="614" s="3" customFormat="1" ht="33.75" spans="1:28">
      <c r="A614" s="65">
        <v>612</v>
      </c>
      <c r="B614" s="15" t="s">
        <v>4543</v>
      </c>
      <c r="C614" s="15" t="s">
        <v>54</v>
      </c>
      <c r="D614" s="15"/>
      <c r="E614" s="16" t="s">
        <v>4802</v>
      </c>
      <c r="F614" s="15" t="s">
        <v>3205</v>
      </c>
      <c r="G614" s="21" t="s">
        <v>4803</v>
      </c>
      <c r="H614" s="52" t="s">
        <v>69</v>
      </c>
      <c r="I614" s="52" t="s">
        <v>3207</v>
      </c>
      <c r="J614" s="15" t="s">
        <v>4804</v>
      </c>
      <c r="K614" s="15" t="s">
        <v>4805</v>
      </c>
      <c r="L614" s="16" t="s">
        <v>4802</v>
      </c>
      <c r="M614" s="15" t="s">
        <v>4806</v>
      </c>
      <c r="N614" s="25">
        <v>1300</v>
      </c>
      <c r="O614" s="30">
        <v>45473</v>
      </c>
      <c r="P614" s="30">
        <v>45626</v>
      </c>
      <c r="Q614" s="15">
        <v>1</v>
      </c>
      <c r="R614" s="25">
        <v>360</v>
      </c>
      <c r="S614" s="25">
        <v>45.5</v>
      </c>
      <c r="T614" s="25">
        <f t="shared" si="39"/>
        <v>16380</v>
      </c>
      <c r="U614" s="25">
        <v>13.65</v>
      </c>
      <c r="V614" s="25">
        <f t="shared" si="40"/>
        <v>4914</v>
      </c>
      <c r="W614" s="25">
        <f t="shared" si="41"/>
        <v>11466</v>
      </c>
      <c r="X614" s="25" t="s">
        <v>422</v>
      </c>
      <c r="Y614" s="25">
        <v>4914</v>
      </c>
      <c r="Z614" s="15" t="s">
        <v>4671</v>
      </c>
      <c r="AA614" s="15">
        <v>77655377</v>
      </c>
      <c r="AB614" s="15"/>
    </row>
    <row r="615" s="3" customFormat="1" ht="33.75" spans="1:28">
      <c r="A615" s="65">
        <v>613</v>
      </c>
      <c r="B615" s="15" t="s">
        <v>4543</v>
      </c>
      <c r="C615" s="15" t="s">
        <v>54</v>
      </c>
      <c r="D615" s="15"/>
      <c r="E615" s="16" t="s">
        <v>4807</v>
      </c>
      <c r="F615" s="15" t="s">
        <v>4808</v>
      </c>
      <c r="G615" s="21" t="s">
        <v>4809</v>
      </c>
      <c r="H615" s="16" t="s">
        <v>1994</v>
      </c>
      <c r="I615" s="16" t="s">
        <v>1867</v>
      </c>
      <c r="J615" s="15" t="s">
        <v>4810</v>
      </c>
      <c r="K615" s="15" t="s">
        <v>4811</v>
      </c>
      <c r="L615" s="16" t="s">
        <v>4807</v>
      </c>
      <c r="M615" s="15" t="s">
        <v>4812</v>
      </c>
      <c r="N615" s="25">
        <v>1300</v>
      </c>
      <c r="O615" s="30">
        <v>45473</v>
      </c>
      <c r="P615" s="30">
        <v>45626</v>
      </c>
      <c r="Q615" s="15">
        <v>1</v>
      </c>
      <c r="R615" s="25">
        <v>150</v>
      </c>
      <c r="S615" s="25">
        <v>45.5</v>
      </c>
      <c r="T615" s="25">
        <f t="shared" si="39"/>
        <v>6825</v>
      </c>
      <c r="U615" s="25">
        <v>13.65</v>
      </c>
      <c r="V615" s="25">
        <f t="shared" si="40"/>
        <v>2047.5</v>
      </c>
      <c r="W615" s="25">
        <f t="shared" si="41"/>
        <v>4777.5</v>
      </c>
      <c r="X615" s="25" t="s">
        <v>538</v>
      </c>
      <c r="Y615" s="25">
        <v>2252.25</v>
      </c>
      <c r="Z615" s="15" t="s">
        <v>4808</v>
      </c>
      <c r="AA615" s="187" t="s">
        <v>4813</v>
      </c>
      <c r="AB615" s="15"/>
    </row>
    <row r="616" s="3" customFormat="1" ht="33.75" spans="1:28">
      <c r="A616" s="65">
        <v>614</v>
      </c>
      <c r="B616" s="15" t="s">
        <v>4543</v>
      </c>
      <c r="C616" s="15" t="s">
        <v>54</v>
      </c>
      <c r="D616" s="15"/>
      <c r="E616" s="16" t="s">
        <v>4814</v>
      </c>
      <c r="F616" s="15" t="s">
        <v>650</v>
      </c>
      <c r="G616" s="21" t="s">
        <v>4815</v>
      </c>
      <c r="H616" s="16" t="s">
        <v>228</v>
      </c>
      <c r="I616" s="16" t="s">
        <v>70</v>
      </c>
      <c r="J616" s="15" t="s">
        <v>4816</v>
      </c>
      <c r="K616" s="15" t="s">
        <v>4817</v>
      </c>
      <c r="L616" s="16" t="s">
        <v>4814</v>
      </c>
      <c r="M616" s="15" t="s">
        <v>4818</v>
      </c>
      <c r="N616" s="25">
        <v>1300</v>
      </c>
      <c r="O616" s="30">
        <v>45473</v>
      </c>
      <c r="P616" s="30">
        <v>45626</v>
      </c>
      <c r="Q616" s="15">
        <v>1</v>
      </c>
      <c r="R616" s="25">
        <v>350</v>
      </c>
      <c r="S616" s="25">
        <v>45.5</v>
      </c>
      <c r="T616" s="25">
        <f t="shared" si="39"/>
        <v>15925</v>
      </c>
      <c r="U616" s="25">
        <v>13.65</v>
      </c>
      <c r="V616" s="25">
        <f t="shared" si="40"/>
        <v>4777.5</v>
      </c>
      <c r="W616" s="25">
        <f t="shared" si="41"/>
        <v>11147.5</v>
      </c>
      <c r="X616" s="25" t="s">
        <v>357</v>
      </c>
      <c r="Y616" s="25">
        <v>4777.5</v>
      </c>
      <c r="Z616" s="15" t="s">
        <v>650</v>
      </c>
      <c r="AA616" s="15">
        <v>64743303</v>
      </c>
      <c r="AB616" s="15"/>
    </row>
    <row r="617" s="3" customFormat="1" ht="67.5" spans="1:28">
      <c r="A617" s="65">
        <v>615</v>
      </c>
      <c r="B617" s="15" t="s">
        <v>4543</v>
      </c>
      <c r="C617" s="15" t="s">
        <v>54</v>
      </c>
      <c r="D617" s="15"/>
      <c r="E617" s="16" t="s">
        <v>4819</v>
      </c>
      <c r="F617" s="16" t="s">
        <v>4820</v>
      </c>
      <c r="G617" s="43" t="s">
        <v>4821</v>
      </c>
      <c r="H617" s="16" t="s">
        <v>1894</v>
      </c>
      <c r="I617" s="16" t="s">
        <v>4822</v>
      </c>
      <c r="J617" s="15" t="s">
        <v>4823</v>
      </c>
      <c r="K617" s="15" t="s">
        <v>4824</v>
      </c>
      <c r="L617" s="16" t="s">
        <v>4819</v>
      </c>
      <c r="M617" s="15" t="s">
        <v>4825</v>
      </c>
      <c r="N617" s="25">
        <v>1300</v>
      </c>
      <c r="O617" s="30">
        <v>45473</v>
      </c>
      <c r="P617" s="30">
        <v>45626</v>
      </c>
      <c r="Q617" s="15">
        <v>1</v>
      </c>
      <c r="R617" s="25">
        <v>450</v>
      </c>
      <c r="S617" s="25">
        <v>45.5</v>
      </c>
      <c r="T617" s="25">
        <f t="shared" si="39"/>
        <v>20475</v>
      </c>
      <c r="U617" s="25">
        <v>13.65</v>
      </c>
      <c r="V617" s="25">
        <f t="shared" si="40"/>
        <v>6142.5</v>
      </c>
      <c r="W617" s="25">
        <f t="shared" si="41"/>
        <v>14332.5</v>
      </c>
      <c r="X617" s="25" t="s">
        <v>538</v>
      </c>
      <c r="Y617" s="25">
        <v>6142.5</v>
      </c>
      <c r="Z617" s="15" t="s">
        <v>4820</v>
      </c>
      <c r="AA617" s="15">
        <v>35565936</v>
      </c>
      <c r="AB617" s="15"/>
    </row>
    <row r="618" s="3" customFormat="1" ht="45" spans="1:28">
      <c r="A618" s="21">
        <v>616</v>
      </c>
      <c r="B618" s="15" t="s">
        <v>4543</v>
      </c>
      <c r="C618" s="15" t="s">
        <v>54</v>
      </c>
      <c r="D618" s="15"/>
      <c r="E618" s="16" t="s">
        <v>4826</v>
      </c>
      <c r="F618" s="19" t="s">
        <v>4827</v>
      </c>
      <c r="G618" s="16" t="s">
        <v>4828</v>
      </c>
      <c r="H618" s="16" t="s">
        <v>456</v>
      </c>
      <c r="I618" s="16" t="s">
        <v>1288</v>
      </c>
      <c r="J618" s="15" t="s">
        <v>4829</v>
      </c>
      <c r="K618" s="15" t="s">
        <v>4830</v>
      </c>
      <c r="L618" s="16" t="s">
        <v>4826</v>
      </c>
      <c r="M618" s="15" t="s">
        <v>4831</v>
      </c>
      <c r="N618" s="25">
        <v>1300</v>
      </c>
      <c r="O618" s="30">
        <v>45473</v>
      </c>
      <c r="P618" s="30">
        <v>45626</v>
      </c>
      <c r="Q618" s="15">
        <v>1</v>
      </c>
      <c r="R618" s="49">
        <v>170</v>
      </c>
      <c r="S618" s="25">
        <v>45.5</v>
      </c>
      <c r="T618" s="25">
        <f t="shared" si="39"/>
        <v>7735</v>
      </c>
      <c r="U618" s="25">
        <v>13.65</v>
      </c>
      <c r="V618" s="25">
        <f t="shared" si="40"/>
        <v>2320.5</v>
      </c>
      <c r="W618" s="25">
        <f t="shared" si="41"/>
        <v>5414.5</v>
      </c>
      <c r="X618" s="25" t="s">
        <v>538</v>
      </c>
      <c r="Y618" s="25">
        <v>2320.5</v>
      </c>
      <c r="Z618" s="15" t="s">
        <v>4832</v>
      </c>
      <c r="AA618" s="15">
        <v>42757925</v>
      </c>
      <c r="AB618" s="15"/>
    </row>
    <row r="619" s="55" customFormat="1" ht="30" customHeight="1" spans="1:28">
      <c r="A619" s="53"/>
      <c r="B619" s="53" t="s">
        <v>23</v>
      </c>
      <c r="C619" s="53"/>
      <c r="D619" s="53"/>
      <c r="E619" s="53"/>
      <c r="F619" s="53"/>
      <c r="G619" s="53"/>
      <c r="H619" s="75"/>
      <c r="I619" s="75"/>
      <c r="J619" s="53"/>
      <c r="K619" s="53"/>
      <c r="L619" s="75"/>
      <c r="M619" s="53"/>
      <c r="N619" s="53"/>
      <c r="O619" s="53"/>
      <c r="P619" s="53"/>
      <c r="Q619" s="53">
        <f>SUM(Q3:Q618)</f>
        <v>25094</v>
      </c>
      <c r="R619" s="102">
        <f>SUM(R3:R618)</f>
        <v>245362.37</v>
      </c>
      <c r="S619" s="102"/>
      <c r="T619" s="102">
        <f>SUM(T3:T618)</f>
        <v>11163987.835</v>
      </c>
      <c r="U619" s="102"/>
      <c r="V619" s="102">
        <f>SUM(V3:V618)</f>
        <v>3349196.3505</v>
      </c>
      <c r="W619" s="102">
        <f>SUM(W3:W618)</f>
        <v>7814791.4845</v>
      </c>
      <c r="X619" s="53"/>
      <c r="Y619" s="53"/>
      <c r="Z619" s="53"/>
      <c r="AA619" s="53"/>
      <c r="AB619" s="53"/>
    </row>
    <row r="620" s="7" customFormat="1" ht="12" spans="8:23">
      <c r="H620" s="6"/>
      <c r="I620" s="6"/>
      <c r="L620" s="6"/>
      <c r="R620" s="129"/>
      <c r="S620" s="8"/>
      <c r="T620" s="8"/>
      <c r="U620" s="8"/>
      <c r="V620" s="8"/>
      <c r="W620" s="8"/>
    </row>
    <row r="621" s="7" customFormat="1" ht="12" spans="8:23">
      <c r="H621" s="6"/>
      <c r="I621" s="6"/>
      <c r="L621" s="6"/>
      <c r="R621" s="129"/>
      <c r="S621" s="8"/>
      <c r="T621" s="8"/>
      <c r="U621" s="8"/>
      <c r="V621" s="8"/>
      <c r="W621" s="8"/>
    </row>
  </sheetData>
  <autoFilter ref="A2:XFD619">
    <extLst/>
  </autoFilter>
  <sortState ref="A3:AL609">
    <sortCondition ref="B3:B609"/>
  </sortState>
  <mergeCells count="1">
    <mergeCell ref="A1:AB1"/>
  </mergeCells>
  <conditionalFormatting sqref="G136">
    <cfRule type="duplicateValues" dxfId="0" priority="15"/>
  </conditionalFormatting>
  <conditionalFormatting sqref="G137">
    <cfRule type="duplicateValues" dxfId="0" priority="14"/>
  </conditionalFormatting>
  <conditionalFormatting sqref="G138">
    <cfRule type="duplicateValues" dxfId="0" priority="13"/>
  </conditionalFormatting>
  <conditionalFormatting sqref="G139">
    <cfRule type="duplicateValues" dxfId="0" priority="12"/>
  </conditionalFormatting>
  <conditionalFormatting sqref="R139">
    <cfRule type="duplicateValues" dxfId="0" priority="74"/>
  </conditionalFormatting>
  <conditionalFormatting sqref="G140">
    <cfRule type="duplicateValues" dxfId="0" priority="11"/>
  </conditionalFormatting>
  <conditionalFormatting sqref="F189">
    <cfRule type="duplicateValues" dxfId="1" priority="65"/>
    <cfRule type="duplicateValues" dxfId="1" priority="66"/>
  </conditionalFormatting>
  <conditionalFormatting sqref="F195">
    <cfRule type="duplicateValues" dxfId="1" priority="63"/>
    <cfRule type="duplicateValues" dxfId="1" priority="64"/>
  </conditionalFormatting>
  <conditionalFormatting sqref="F223">
    <cfRule type="duplicateValues" dxfId="1" priority="59"/>
    <cfRule type="duplicateValues" dxfId="1" priority="60"/>
  </conditionalFormatting>
  <conditionalFormatting sqref="F224">
    <cfRule type="duplicateValues" dxfId="1" priority="71"/>
    <cfRule type="duplicateValues" dxfId="1" priority="72"/>
  </conditionalFormatting>
  <conditionalFormatting sqref="F225">
    <cfRule type="duplicateValues" dxfId="1" priority="69"/>
    <cfRule type="duplicateValues" dxfId="1" priority="70"/>
  </conditionalFormatting>
  <conditionalFormatting sqref="F237">
    <cfRule type="duplicateValues" dxfId="1" priority="57"/>
    <cfRule type="duplicateValues" dxfId="1" priority="58"/>
  </conditionalFormatting>
  <conditionalFormatting sqref="D240">
    <cfRule type="duplicateValues" dxfId="1" priority="39"/>
    <cfRule type="duplicateValues" dxfId="1" priority="40"/>
  </conditionalFormatting>
  <conditionalFormatting sqref="F240">
    <cfRule type="duplicateValues" dxfId="1" priority="37"/>
    <cfRule type="duplicateValues" dxfId="1" priority="38"/>
  </conditionalFormatting>
  <conditionalFormatting sqref="F241">
    <cfRule type="duplicateValues" dxfId="1" priority="55"/>
    <cfRule type="duplicateValues" dxfId="1" priority="56"/>
  </conditionalFormatting>
  <conditionalFormatting sqref="F267">
    <cfRule type="duplicateValues" dxfId="1" priority="50"/>
    <cfRule type="duplicateValues" dxfId="1" priority="51"/>
  </conditionalFormatting>
  <conditionalFormatting sqref="H290">
    <cfRule type="expression" dxfId="0" priority="47">
      <formula>AND(SUMPRODUCT(IFERROR(1*(($J$12:$J$130&amp;"x")=(H290&amp;"x")),0))&gt;1,NOT(ISBLANK(H290)))</formula>
    </cfRule>
  </conditionalFormatting>
  <conditionalFormatting sqref="H291">
    <cfRule type="expression" dxfId="0" priority="48">
      <formula>AND(SUMPRODUCT(IFERROR(1*(($J$12:$J$130&amp;"x")=(H291&amp;"x")),0))&gt;1,NOT(ISBLANK(H291)))</formula>
    </cfRule>
  </conditionalFormatting>
  <conditionalFormatting sqref="H292">
    <cfRule type="expression" dxfId="0" priority="46">
      <formula>AND(SUMPRODUCT(IFERROR(1*(($J$12:$J$130&amp;"x")=(H292&amp;"x")),0))&gt;1,NOT(ISBLANK(H292)))</formula>
    </cfRule>
  </conditionalFormatting>
  <conditionalFormatting sqref="H293">
    <cfRule type="expression" dxfId="0" priority="49">
      <formula>AND(SUMPRODUCT(IFERROR(1*(($J$12:$J$130&amp;"x")=(H293&amp;"x")),0))&gt;1,NOT(ISBLANK(H293)))</formula>
    </cfRule>
  </conditionalFormatting>
  <conditionalFormatting sqref="H294">
    <cfRule type="expression" dxfId="0" priority="45">
      <formula>AND(SUMPRODUCT(IFERROR(1*(($J$12:$J$130&amp;"x")=(H294&amp;"x")),0))&gt;1,NOT(ISBLANK(H294)))</formula>
    </cfRule>
  </conditionalFormatting>
  <conditionalFormatting sqref="F295">
    <cfRule type="duplicateValues" dxfId="1" priority="53"/>
  </conditionalFormatting>
  <conditionalFormatting sqref="H296">
    <cfRule type="expression" dxfId="0" priority="44">
      <formula>AND(SUMPRODUCT(IFERROR(1*(($J$12:$J$130&amp;"x")=(H296&amp;"x")),0))&gt;1,NOT(ISBLANK(H296)))</formula>
    </cfRule>
  </conditionalFormatting>
  <conditionalFormatting sqref="F297">
    <cfRule type="duplicateValues" dxfId="1" priority="52"/>
  </conditionalFormatting>
  <conditionalFormatting sqref="H297">
    <cfRule type="expression" dxfId="0" priority="43">
      <formula>AND(SUMPRODUCT(IFERROR(1*(($J$12:$J$130&amp;"x")=(H297&amp;"x")),0))&gt;1,NOT(ISBLANK(H297)))</formula>
    </cfRule>
  </conditionalFormatting>
  <conditionalFormatting sqref="H301">
    <cfRule type="expression" dxfId="0" priority="42">
      <formula>AND(SUMPRODUCT(IFERROR(1*(($J$12:$J$130&amp;"x")=(H301&amp;"x")),0))&gt;1,NOT(ISBLANK(H301)))</formula>
    </cfRule>
  </conditionalFormatting>
  <conditionalFormatting sqref="G345">
    <cfRule type="duplicateValues" dxfId="0" priority="10"/>
  </conditionalFormatting>
  <conditionalFormatting sqref="G347">
    <cfRule type="duplicateValues" dxfId="0" priority="9"/>
  </conditionalFormatting>
  <conditionalFormatting sqref="G348">
    <cfRule type="duplicateValues" dxfId="0" priority="8"/>
  </conditionalFormatting>
  <conditionalFormatting sqref="G349">
    <cfRule type="duplicateValues" dxfId="0" priority="7"/>
  </conditionalFormatting>
  <conditionalFormatting sqref="R361">
    <cfRule type="duplicateValues" dxfId="0" priority="30"/>
  </conditionalFormatting>
  <conditionalFormatting sqref="H414">
    <cfRule type="expression" dxfId="0" priority="29">
      <formula>AND(COUNTIF($D$2,H414)+COUNTIF(#REF!,H414)+COUNTIF(#REF!,H414)+COUNTIF(#REF!,H414)+COUNTIF(#REF!,H414)+COUNTIF(#REF!,H414)+COUNTIF(#REF!,H414)+COUNTIF(#REF!,H414)+COUNTIF(#REF!,H414)+COUNTIF(#REF!,H414)&gt;1,NOT(ISBLANK(H414)))</formula>
    </cfRule>
  </conditionalFormatting>
  <conditionalFormatting sqref="H415">
    <cfRule type="expression" dxfId="0" priority="24">
      <formula>AND(COUNTIF($D$2,H415)+COUNTIF(#REF!,H415)+COUNTIF(#REF!,H415)+COUNTIF(#REF!,H415)+COUNTIF(#REF!,H415)+COUNTIF(#REF!,H415)+COUNTIF(#REF!,H415)+COUNTIF(#REF!,H415)+COUNTIF(#REF!,H415)+COUNTIF(#REF!,H415)&gt;1,NOT(ISBLANK(H415)))</formula>
    </cfRule>
  </conditionalFormatting>
  <conditionalFormatting sqref="G433">
    <cfRule type="duplicateValues" dxfId="0" priority="6"/>
  </conditionalFormatting>
  <conditionalFormatting sqref="G434">
    <cfRule type="duplicateValues" dxfId="0" priority="5"/>
  </conditionalFormatting>
  <conditionalFormatting sqref="G435">
    <cfRule type="duplicateValues" dxfId="0" priority="4"/>
  </conditionalFormatting>
  <conditionalFormatting sqref="G436">
    <cfRule type="duplicateValues" dxfId="0" priority="3"/>
  </conditionalFormatting>
  <conditionalFormatting sqref="G437">
    <cfRule type="duplicateValues" dxfId="0" priority="2"/>
  </conditionalFormatting>
  <conditionalFormatting sqref="R437">
    <cfRule type="duplicateValues" dxfId="0" priority="17"/>
  </conditionalFormatting>
  <conditionalFormatting sqref="G484">
    <cfRule type="duplicateValues" dxfId="0" priority="1"/>
  </conditionalFormatting>
  <conditionalFormatting sqref="R484">
    <cfRule type="duplicateValues" dxfId="0" priority="16"/>
  </conditionalFormatting>
  <conditionalFormatting sqref="F196:F197">
    <cfRule type="duplicateValues" dxfId="1" priority="61"/>
    <cfRule type="duplicateValues" dxfId="1" priority="62"/>
  </conditionalFormatting>
  <conditionalFormatting sqref="H323:H324">
    <cfRule type="expression" dxfId="0" priority="41">
      <formula>AND(SUMPRODUCT(IFERROR(1*(($J$12:$J$130&amp;"x")=(H323&amp;"x")),0))&gt;1,NOT(ISBLANK(H323)))</formula>
    </cfRule>
  </conditionalFormatting>
  <conditionalFormatting sqref="R136:R138">
    <cfRule type="duplicateValues" dxfId="0" priority="75"/>
  </conditionalFormatting>
  <conditionalFormatting sqref="F193:F194 F198:F199">
    <cfRule type="duplicateValues" dxfId="1" priority="73"/>
  </conditionalFormatting>
  <conditionalFormatting sqref="F226:F236 F238:F239">
    <cfRule type="duplicateValues" dxfId="1" priority="67"/>
    <cfRule type="duplicateValues" dxfId="1" priority="68"/>
  </conditionalFormatting>
  <conditionalFormatting sqref="F296 F290:F294">
    <cfRule type="duplicateValues" dxfId="1" priority="54"/>
  </conditionalFormatting>
  <printOptions horizontalCentered="1"/>
  <pageMargins left="0" right="0" top="0" bottom="0" header="0" footer="0"/>
  <pageSetup paperSize="9" scale="95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136"/>
  <sheetViews>
    <sheetView tabSelected="1" workbookViewId="0">
      <pane ySplit="2" topLeftCell="A127" activePane="bottomLeft" state="frozen"/>
      <selection/>
      <selection pane="bottomLeft" activeCell="X2" sqref="X$1:X$1048576"/>
    </sheetView>
  </sheetViews>
  <sheetFormatPr defaultColWidth="9" defaultRowHeight="12"/>
  <cols>
    <col min="1" max="1" width="4" style="5" customWidth="1"/>
    <col min="2" max="2" width="5.50833333333333" style="5" customWidth="1"/>
    <col min="3" max="3" width="9.5" style="5" customWidth="1"/>
    <col min="4" max="4" width="9.5" style="5" hidden="1" customWidth="1"/>
    <col min="5" max="5" width="9" style="6"/>
    <col min="6" max="6" width="14.625" style="6" customWidth="1"/>
    <col min="7" max="7" width="9" style="6" customWidth="1"/>
    <col min="8" max="8" width="6.625" style="6" customWidth="1"/>
    <col min="9" max="9" width="9.375" style="6" customWidth="1"/>
    <col min="10" max="10" width="6.875" style="7" customWidth="1"/>
    <col min="11" max="11" width="4.375" style="7" customWidth="1"/>
    <col min="12" max="12" width="9.625" style="8" customWidth="1"/>
    <col min="13" max="13" width="12" style="8" customWidth="1"/>
    <col min="14" max="14" width="7.125" style="7" customWidth="1"/>
    <col min="15" max="16" width="9" style="8" customWidth="1"/>
    <col min="17" max="18" width="11.125" style="8" customWidth="1"/>
    <col min="19" max="19" width="11.125" style="8" hidden="1" customWidth="1"/>
    <col min="20" max="20" width="11.125" style="8" customWidth="1"/>
    <col min="21" max="21" width="9.25" style="7" customWidth="1"/>
    <col min="22" max="22" width="10.125" style="7" customWidth="1"/>
    <col min="23" max="23" width="9.25" style="9" customWidth="1"/>
    <col min="24" max="24" width="10.125" style="7" hidden="1" customWidth="1"/>
    <col min="25" max="27" width="8.75" style="6" hidden="1" customWidth="1"/>
    <col min="28" max="28" width="9" style="7"/>
    <col min="29" max="29" width="11.375" style="7" customWidth="1"/>
    <col min="30" max="30" width="9" style="7"/>
    <col min="31" max="31" width="9.375" style="8"/>
    <col min="32" max="32" width="10.125" style="7" hidden="1" customWidth="1"/>
    <col min="33" max="37" width="9" style="5" hidden="1" customWidth="1"/>
    <col min="38" max="16384" width="9" style="5"/>
  </cols>
  <sheetData>
    <row r="1" s="1" customFormat="1" ht="32.25" customHeight="1" spans="1:31">
      <c r="A1" s="10" t="s">
        <v>4833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="2" customFormat="1" ht="33.75" spans="1:37">
      <c r="A2" s="11" t="s">
        <v>26</v>
      </c>
      <c r="B2" s="11" t="s">
        <v>27</v>
      </c>
      <c r="C2" s="12" t="s">
        <v>30</v>
      </c>
      <c r="D2" s="11" t="s">
        <v>4834</v>
      </c>
      <c r="E2" s="13" t="s">
        <v>31</v>
      </c>
      <c r="F2" s="11" t="s">
        <v>32</v>
      </c>
      <c r="G2" s="14" t="s">
        <v>4835</v>
      </c>
      <c r="H2" s="14" t="s">
        <v>34</v>
      </c>
      <c r="I2" s="14" t="s">
        <v>4836</v>
      </c>
      <c r="J2" s="11" t="s">
        <v>3</v>
      </c>
      <c r="K2" s="22" t="s">
        <v>41</v>
      </c>
      <c r="L2" s="23" t="s">
        <v>4837</v>
      </c>
      <c r="M2" s="23" t="s">
        <v>38</v>
      </c>
      <c r="N2" s="24" t="s">
        <v>7</v>
      </c>
      <c r="O2" s="23" t="s">
        <v>4838</v>
      </c>
      <c r="P2" s="23" t="s">
        <v>4839</v>
      </c>
      <c r="Q2" s="23" t="s">
        <v>44</v>
      </c>
      <c r="R2" s="23" t="s">
        <v>46</v>
      </c>
      <c r="S2" s="23" t="s">
        <v>4840</v>
      </c>
      <c r="T2" s="28" t="s">
        <v>47</v>
      </c>
      <c r="U2" s="29" t="s">
        <v>4841</v>
      </c>
      <c r="V2" s="29" t="s">
        <v>4842</v>
      </c>
      <c r="W2" s="29" t="s">
        <v>4843</v>
      </c>
      <c r="X2" s="11" t="s">
        <v>36</v>
      </c>
      <c r="Y2" s="14" t="s">
        <v>37</v>
      </c>
      <c r="Z2" s="11" t="s">
        <v>4844</v>
      </c>
      <c r="AA2" s="14" t="s">
        <v>52</v>
      </c>
      <c r="AB2" s="29" t="s">
        <v>48</v>
      </c>
      <c r="AC2" s="23" t="s">
        <v>49</v>
      </c>
      <c r="AD2" s="14" t="s">
        <v>50</v>
      </c>
      <c r="AE2" s="14" t="s">
        <v>51</v>
      </c>
      <c r="AF2" s="14" t="s">
        <v>52</v>
      </c>
      <c r="AG2" s="14" t="s">
        <v>4845</v>
      </c>
      <c r="AH2" s="11" t="s">
        <v>4846</v>
      </c>
      <c r="AI2" s="11" t="s">
        <v>4847</v>
      </c>
      <c r="AJ2" s="38" t="s">
        <v>4848</v>
      </c>
      <c r="AK2" s="12" t="s">
        <v>35</v>
      </c>
    </row>
    <row r="3" s="3" customFormat="1" ht="22.5" spans="1:32">
      <c r="A3" s="15">
        <v>1</v>
      </c>
      <c r="B3" s="15" t="s">
        <v>53</v>
      </c>
      <c r="C3" s="15" t="str">
        <f>VLOOKUP(X3,[1]投保单导出信息!$A$2:$B$380,2,0)</f>
        <v>P8Z520243206N000000543</v>
      </c>
      <c r="D3" s="15"/>
      <c r="E3" s="16" t="s">
        <v>67</v>
      </c>
      <c r="F3" s="16" t="s">
        <v>68</v>
      </c>
      <c r="G3" s="16" t="s">
        <v>69</v>
      </c>
      <c r="H3" s="16" t="s">
        <v>70</v>
      </c>
      <c r="I3" s="16" t="s">
        <v>4849</v>
      </c>
      <c r="J3" s="15" t="s">
        <v>21</v>
      </c>
      <c r="K3" s="15">
        <v>1</v>
      </c>
      <c r="L3" s="25">
        <v>320</v>
      </c>
      <c r="M3" s="25">
        <f t="shared" ref="M3:M62" si="0">L3*1200</f>
        <v>384000</v>
      </c>
      <c r="N3" s="26">
        <v>0.024</v>
      </c>
      <c r="O3" s="25">
        <f t="shared" ref="O3:O62" si="1">P3*0.3</f>
        <v>8.64</v>
      </c>
      <c r="P3" s="25">
        <f t="shared" ref="P3:P62" si="2">1200*N3</f>
        <v>28.8</v>
      </c>
      <c r="Q3" s="25">
        <f t="shared" ref="Q3:Q62" si="3">L3*P3</f>
        <v>9216</v>
      </c>
      <c r="R3" s="25">
        <f t="shared" ref="R3:R62" si="4">L3*O3</f>
        <v>2764.8</v>
      </c>
      <c r="S3" s="25"/>
      <c r="T3" s="25">
        <f t="shared" ref="T3:T62" si="5">Q3*0.7</f>
        <v>6451.2</v>
      </c>
      <c r="U3" s="30">
        <v>45473</v>
      </c>
      <c r="V3" s="30">
        <v>45641</v>
      </c>
      <c r="W3" s="31">
        <v>45464.8026041667</v>
      </c>
      <c r="X3" s="15" t="s">
        <v>4850</v>
      </c>
      <c r="Y3" s="16"/>
      <c r="Z3" s="16"/>
      <c r="AA3" s="16"/>
      <c r="AB3" s="32" t="s">
        <v>340</v>
      </c>
      <c r="AC3" s="25">
        <v>12480</v>
      </c>
      <c r="AD3" s="16" t="s">
        <v>67</v>
      </c>
      <c r="AE3" s="15">
        <v>83793947</v>
      </c>
      <c r="AF3" s="15"/>
    </row>
    <row r="4" s="3" customFormat="1" ht="22.5" spans="1:32">
      <c r="A4" s="15">
        <v>2</v>
      </c>
      <c r="B4" s="15" t="s">
        <v>53</v>
      </c>
      <c r="C4" s="15" t="str">
        <f>VLOOKUP(X4,[1]投保单导出信息!$A$2:$B$380,2,0)</f>
        <v>P8Z520243206N000000562</v>
      </c>
      <c r="D4" s="15"/>
      <c r="E4" s="16" t="s">
        <v>83</v>
      </c>
      <c r="F4" s="16" t="s">
        <v>84</v>
      </c>
      <c r="G4" s="16" t="s">
        <v>85</v>
      </c>
      <c r="H4" s="16" t="s">
        <v>86</v>
      </c>
      <c r="I4" s="16" t="s">
        <v>4851</v>
      </c>
      <c r="J4" s="15" t="s">
        <v>21</v>
      </c>
      <c r="K4" s="15">
        <v>1</v>
      </c>
      <c r="L4" s="25">
        <v>435</v>
      </c>
      <c r="M4" s="25">
        <f t="shared" si="0"/>
        <v>522000</v>
      </c>
      <c r="N4" s="26">
        <v>0.026</v>
      </c>
      <c r="O4" s="25">
        <f t="shared" si="1"/>
        <v>9.36</v>
      </c>
      <c r="P4" s="25">
        <f t="shared" si="2"/>
        <v>31.2</v>
      </c>
      <c r="Q4" s="25">
        <f t="shared" si="3"/>
        <v>13572</v>
      </c>
      <c r="R4" s="25">
        <f t="shared" si="4"/>
        <v>4071.6</v>
      </c>
      <c r="S4" s="25"/>
      <c r="T4" s="25">
        <f t="shared" si="5"/>
        <v>9500.4</v>
      </c>
      <c r="U4" s="30">
        <v>45473</v>
      </c>
      <c r="V4" s="30">
        <v>45641</v>
      </c>
      <c r="W4" s="31">
        <v>45467.6362268518</v>
      </c>
      <c r="X4" s="15" t="s">
        <v>4852</v>
      </c>
      <c r="Y4" s="16"/>
      <c r="Z4" s="16"/>
      <c r="AA4" s="16"/>
      <c r="AB4" s="33" t="s">
        <v>478</v>
      </c>
      <c r="AC4" s="25">
        <v>4071.6</v>
      </c>
      <c r="AD4" s="15" t="s">
        <v>83</v>
      </c>
      <c r="AE4" s="15">
        <v>80620400</v>
      </c>
      <c r="AF4" s="15"/>
    </row>
    <row r="5" s="3" customFormat="1" ht="22.5" spans="1:32">
      <c r="A5" s="15">
        <v>3</v>
      </c>
      <c r="B5" s="15" t="s">
        <v>53</v>
      </c>
      <c r="C5" s="15" t="str">
        <f>VLOOKUP(X5,[1]投保单导出信息!$A$2:$B$380,2,0)</f>
        <v>P8Z520243206N000000561</v>
      </c>
      <c r="D5" s="15"/>
      <c r="E5" s="16" t="s">
        <v>91</v>
      </c>
      <c r="F5" s="16" t="s">
        <v>84</v>
      </c>
      <c r="G5" s="16" t="s">
        <v>92</v>
      </c>
      <c r="H5" s="16" t="s">
        <v>93</v>
      </c>
      <c r="I5" s="16" t="s">
        <v>4853</v>
      </c>
      <c r="J5" s="15" t="s">
        <v>21</v>
      </c>
      <c r="K5" s="15">
        <v>1</v>
      </c>
      <c r="L5" s="25">
        <v>447</v>
      </c>
      <c r="M5" s="25">
        <f t="shared" si="0"/>
        <v>536400</v>
      </c>
      <c r="N5" s="26">
        <v>0.024</v>
      </c>
      <c r="O5" s="25">
        <f t="shared" si="1"/>
        <v>8.64</v>
      </c>
      <c r="P5" s="25">
        <f t="shared" si="2"/>
        <v>28.8</v>
      </c>
      <c r="Q5" s="25">
        <f t="shared" si="3"/>
        <v>12873.6</v>
      </c>
      <c r="R5" s="25">
        <f t="shared" si="4"/>
        <v>3862.08</v>
      </c>
      <c r="S5" s="25"/>
      <c r="T5" s="25">
        <f t="shared" si="5"/>
        <v>9011.52</v>
      </c>
      <c r="U5" s="30">
        <v>45473</v>
      </c>
      <c r="V5" s="30">
        <v>45641</v>
      </c>
      <c r="W5" s="31">
        <v>45467.6423842593</v>
      </c>
      <c r="X5" s="15" t="s">
        <v>4854</v>
      </c>
      <c r="Y5" s="16"/>
      <c r="Z5" s="16"/>
      <c r="AA5" s="16"/>
      <c r="AB5" s="33" t="s">
        <v>478</v>
      </c>
      <c r="AC5" s="25">
        <v>3862.08</v>
      </c>
      <c r="AD5" s="15" t="s">
        <v>4855</v>
      </c>
      <c r="AE5" s="15">
        <v>61200392</v>
      </c>
      <c r="AF5" s="15"/>
    </row>
    <row r="6" s="3" customFormat="1" ht="22.5" spans="1:32">
      <c r="A6" s="15">
        <v>4</v>
      </c>
      <c r="B6" s="15" t="s">
        <v>53</v>
      </c>
      <c r="C6" s="15" t="str">
        <f>VLOOKUP(X6,[1]投保单导出信息!$A$2:$B$380,2,0)</f>
        <v>P8Z520243206N000000560</v>
      </c>
      <c r="D6" s="15"/>
      <c r="E6" s="16" t="s">
        <v>106</v>
      </c>
      <c r="F6" s="16" t="s">
        <v>4856</v>
      </c>
      <c r="G6" s="16" t="s">
        <v>108</v>
      </c>
      <c r="H6" s="16" t="s">
        <v>109</v>
      </c>
      <c r="I6" s="16" t="s">
        <v>4857</v>
      </c>
      <c r="J6" s="15" t="s">
        <v>21</v>
      </c>
      <c r="K6" s="15">
        <v>1</v>
      </c>
      <c r="L6" s="25">
        <v>450</v>
      </c>
      <c r="M6" s="25">
        <f t="shared" si="0"/>
        <v>540000</v>
      </c>
      <c r="N6" s="26">
        <v>0.024</v>
      </c>
      <c r="O6" s="25">
        <f t="shared" si="1"/>
        <v>8.64</v>
      </c>
      <c r="P6" s="25">
        <f t="shared" si="2"/>
        <v>28.8</v>
      </c>
      <c r="Q6" s="25">
        <f t="shared" si="3"/>
        <v>12960</v>
      </c>
      <c r="R6" s="25">
        <f t="shared" si="4"/>
        <v>3888</v>
      </c>
      <c r="S6" s="25"/>
      <c r="T6" s="25">
        <f t="shared" si="5"/>
        <v>9072</v>
      </c>
      <c r="U6" s="30">
        <v>45473</v>
      </c>
      <c r="V6" s="30">
        <v>45641</v>
      </c>
      <c r="W6" s="31">
        <v>45467.6473958333</v>
      </c>
      <c r="X6" s="15" t="s">
        <v>4858</v>
      </c>
      <c r="Y6" s="16"/>
      <c r="Z6" s="16"/>
      <c r="AA6" s="16"/>
      <c r="AB6" s="33" t="s">
        <v>159</v>
      </c>
      <c r="AC6" s="25">
        <v>3888</v>
      </c>
      <c r="AD6" s="15" t="s">
        <v>67</v>
      </c>
      <c r="AE6" s="15">
        <v>74914390</v>
      </c>
      <c r="AF6" s="15"/>
    </row>
    <row r="7" s="3" customFormat="1" ht="22.5" spans="1:32">
      <c r="A7" s="15">
        <v>5</v>
      </c>
      <c r="B7" s="15" t="s">
        <v>53</v>
      </c>
      <c r="C7" s="15" t="str">
        <f>VLOOKUP(X7,[1]投保单导出信息!$A$2:$B$380,2,0)</f>
        <v>P8Z520243206N000000538</v>
      </c>
      <c r="D7" s="15"/>
      <c r="E7" s="16" t="s">
        <v>114</v>
      </c>
      <c r="F7" s="16" t="s">
        <v>115</v>
      </c>
      <c r="G7" s="16" t="s">
        <v>116</v>
      </c>
      <c r="H7" s="16" t="s">
        <v>117</v>
      </c>
      <c r="I7" s="16" t="s">
        <v>4859</v>
      </c>
      <c r="J7" s="15" t="s">
        <v>21</v>
      </c>
      <c r="K7" s="15">
        <v>1</v>
      </c>
      <c r="L7" s="25">
        <v>300</v>
      </c>
      <c r="M7" s="25">
        <f t="shared" si="0"/>
        <v>360000</v>
      </c>
      <c r="N7" s="26">
        <v>0.024</v>
      </c>
      <c r="O7" s="25">
        <f t="shared" si="1"/>
        <v>8.64</v>
      </c>
      <c r="P7" s="25">
        <f t="shared" si="2"/>
        <v>28.8</v>
      </c>
      <c r="Q7" s="25">
        <f t="shared" si="3"/>
        <v>8640</v>
      </c>
      <c r="R7" s="25">
        <f t="shared" si="4"/>
        <v>2592</v>
      </c>
      <c r="S7" s="25"/>
      <c r="T7" s="25">
        <f t="shared" si="5"/>
        <v>6048</v>
      </c>
      <c r="U7" s="30">
        <v>45473</v>
      </c>
      <c r="V7" s="30">
        <v>45641</v>
      </c>
      <c r="W7" s="31">
        <v>45464.8180671296</v>
      </c>
      <c r="X7" s="15" t="s">
        <v>4860</v>
      </c>
      <c r="Y7" s="16"/>
      <c r="Z7" s="16"/>
      <c r="AA7" s="16"/>
      <c r="AB7" s="32" t="s">
        <v>321</v>
      </c>
      <c r="AC7" s="25">
        <v>2592</v>
      </c>
      <c r="AD7" s="15" t="s">
        <v>4861</v>
      </c>
      <c r="AE7" s="15">
        <v>24366966</v>
      </c>
      <c r="AF7" s="15"/>
    </row>
    <row r="8" s="3" customFormat="1" ht="22.5" spans="1:32">
      <c r="A8" s="15">
        <v>6</v>
      </c>
      <c r="B8" s="15" t="s">
        <v>53</v>
      </c>
      <c r="C8" s="15" t="str">
        <f>VLOOKUP(X8,[1]投保单导出信息!$A$2:$B$380,2,0)</f>
        <v>P8Z520243206N000000573</v>
      </c>
      <c r="D8" s="15"/>
      <c r="E8" s="16" t="s">
        <v>122</v>
      </c>
      <c r="F8" s="16" t="s">
        <v>76</v>
      </c>
      <c r="G8" s="16" t="s">
        <v>123</v>
      </c>
      <c r="H8" s="16" t="s">
        <v>124</v>
      </c>
      <c r="I8" s="16" t="s">
        <v>4862</v>
      </c>
      <c r="J8" s="15" t="s">
        <v>21</v>
      </c>
      <c r="K8" s="15">
        <v>1</v>
      </c>
      <c r="L8" s="25">
        <v>307.3</v>
      </c>
      <c r="M8" s="25">
        <f t="shared" si="0"/>
        <v>368760</v>
      </c>
      <c r="N8" s="26">
        <v>0.024</v>
      </c>
      <c r="O8" s="25">
        <f t="shared" si="1"/>
        <v>8.64</v>
      </c>
      <c r="P8" s="25">
        <f t="shared" si="2"/>
        <v>28.8</v>
      </c>
      <c r="Q8" s="25">
        <f t="shared" si="3"/>
        <v>8850.24</v>
      </c>
      <c r="R8" s="25">
        <f t="shared" si="4"/>
        <v>2655.072</v>
      </c>
      <c r="S8" s="25"/>
      <c r="T8" s="25">
        <f t="shared" si="5"/>
        <v>6195.168</v>
      </c>
      <c r="U8" s="30">
        <v>45473</v>
      </c>
      <c r="V8" s="30">
        <v>45641</v>
      </c>
      <c r="W8" s="31">
        <v>45468.6818171296</v>
      </c>
      <c r="X8" s="15" t="s">
        <v>4863</v>
      </c>
      <c r="Y8" s="16"/>
      <c r="Z8" s="16"/>
      <c r="AA8" s="16"/>
      <c r="AB8" s="34" t="s">
        <v>846</v>
      </c>
      <c r="AC8" s="25">
        <v>2655.07</v>
      </c>
      <c r="AD8" s="15" t="s">
        <v>83</v>
      </c>
      <c r="AE8" s="187" t="s">
        <v>4864</v>
      </c>
      <c r="AF8" s="15"/>
    </row>
    <row r="9" s="3" customFormat="1" ht="22.5" spans="1:32">
      <c r="A9" s="15">
        <v>7</v>
      </c>
      <c r="B9" s="15" t="s">
        <v>53</v>
      </c>
      <c r="C9" s="15" t="str">
        <f>VLOOKUP(X9,[1]投保单导出信息!$A$2:$B$380,2,0)</f>
        <v>P8Z520243206N000000558</v>
      </c>
      <c r="D9" s="15"/>
      <c r="E9" s="16" t="s">
        <v>129</v>
      </c>
      <c r="F9" s="16" t="s">
        <v>4865</v>
      </c>
      <c r="G9" s="16" t="s">
        <v>130</v>
      </c>
      <c r="H9" s="16" t="s">
        <v>131</v>
      </c>
      <c r="I9" s="16" t="s">
        <v>4866</v>
      </c>
      <c r="J9" s="15" t="s">
        <v>21</v>
      </c>
      <c r="K9" s="15">
        <v>1</v>
      </c>
      <c r="L9" s="25">
        <v>250</v>
      </c>
      <c r="M9" s="25">
        <f t="shared" si="0"/>
        <v>300000</v>
      </c>
      <c r="N9" s="26">
        <v>0.024</v>
      </c>
      <c r="O9" s="25">
        <f t="shared" si="1"/>
        <v>8.64</v>
      </c>
      <c r="P9" s="25">
        <f t="shared" si="2"/>
        <v>28.8</v>
      </c>
      <c r="Q9" s="25">
        <f t="shared" si="3"/>
        <v>7200</v>
      </c>
      <c r="R9" s="25">
        <f t="shared" si="4"/>
        <v>2160</v>
      </c>
      <c r="S9" s="25"/>
      <c r="T9" s="25">
        <f t="shared" si="5"/>
        <v>5040</v>
      </c>
      <c r="U9" s="30">
        <v>45473</v>
      </c>
      <c r="V9" s="30">
        <v>45641</v>
      </c>
      <c r="W9" s="31">
        <v>45464.8224537037</v>
      </c>
      <c r="X9" s="15" t="s">
        <v>4867</v>
      </c>
      <c r="Y9" s="16"/>
      <c r="Z9" s="16"/>
      <c r="AA9" s="16"/>
      <c r="AB9" s="32" t="s">
        <v>321</v>
      </c>
      <c r="AC9" s="25">
        <v>2160</v>
      </c>
      <c r="AD9" s="15" t="s">
        <v>4868</v>
      </c>
      <c r="AE9" s="15">
        <v>64121965</v>
      </c>
      <c r="AF9" s="15"/>
    </row>
    <row r="10" s="3" customFormat="1" ht="22.5" spans="1:32">
      <c r="A10" s="15">
        <v>8</v>
      </c>
      <c r="B10" s="15" t="s">
        <v>53</v>
      </c>
      <c r="C10" s="15" t="str">
        <f>VLOOKUP(X10,[1]投保单导出信息!$A$2:$B$380,2,0)</f>
        <v>P8Z520243206N000000641</v>
      </c>
      <c r="D10" s="15"/>
      <c r="E10" s="16" t="s">
        <v>169</v>
      </c>
      <c r="F10" s="16" t="s">
        <v>170</v>
      </c>
      <c r="G10" s="16" t="s">
        <v>130</v>
      </c>
      <c r="H10" s="16" t="s">
        <v>171</v>
      </c>
      <c r="I10" s="16" t="s">
        <v>4869</v>
      </c>
      <c r="J10" s="15" t="s">
        <v>21</v>
      </c>
      <c r="K10" s="15">
        <v>1</v>
      </c>
      <c r="L10" s="25">
        <v>234</v>
      </c>
      <c r="M10" s="25">
        <f t="shared" si="0"/>
        <v>280800</v>
      </c>
      <c r="N10" s="26">
        <v>0.02</v>
      </c>
      <c r="O10" s="25">
        <f t="shared" si="1"/>
        <v>7.2</v>
      </c>
      <c r="P10" s="25">
        <f t="shared" si="2"/>
        <v>24</v>
      </c>
      <c r="Q10" s="25">
        <f t="shared" si="3"/>
        <v>5616</v>
      </c>
      <c r="R10" s="25">
        <f t="shared" si="4"/>
        <v>1684.8</v>
      </c>
      <c r="S10" s="25"/>
      <c r="T10" s="25">
        <f t="shared" si="5"/>
        <v>3931.2</v>
      </c>
      <c r="U10" s="30">
        <v>45473</v>
      </c>
      <c r="V10" s="30">
        <v>45641</v>
      </c>
      <c r="W10" s="31">
        <v>45472.6614467593</v>
      </c>
      <c r="X10" s="15" t="s">
        <v>4870</v>
      </c>
      <c r="Y10" s="16"/>
      <c r="Z10" s="16"/>
      <c r="AA10" s="16"/>
      <c r="AB10" s="15" t="s">
        <v>175</v>
      </c>
      <c r="AC10" s="25">
        <v>1684.8</v>
      </c>
      <c r="AD10" s="15" t="s">
        <v>176</v>
      </c>
      <c r="AE10" s="15">
        <v>90554825</v>
      </c>
      <c r="AF10" s="15"/>
    </row>
    <row r="11" s="3" customFormat="1" ht="33.75" spans="1:32">
      <c r="A11" s="15">
        <v>9</v>
      </c>
      <c r="B11" s="15" t="s">
        <v>53</v>
      </c>
      <c r="C11" s="15" t="str">
        <f>VLOOKUP(X11,[1]投保单导出信息!$A$2:$B$380,2,0)</f>
        <v>P8Z520243206N000000563</v>
      </c>
      <c r="D11" s="15"/>
      <c r="E11" s="16" t="s">
        <v>152</v>
      </c>
      <c r="F11" s="16" t="s">
        <v>4871</v>
      </c>
      <c r="G11" s="16" t="s">
        <v>154</v>
      </c>
      <c r="H11" s="16" t="s">
        <v>155</v>
      </c>
      <c r="I11" s="16" t="s">
        <v>4872</v>
      </c>
      <c r="J11" s="15" t="s">
        <v>21</v>
      </c>
      <c r="K11" s="15">
        <v>1</v>
      </c>
      <c r="L11" s="25">
        <v>329</v>
      </c>
      <c r="M11" s="25">
        <f t="shared" si="0"/>
        <v>394800</v>
      </c>
      <c r="N11" s="26">
        <v>0.026</v>
      </c>
      <c r="O11" s="25">
        <f t="shared" si="1"/>
        <v>9.36</v>
      </c>
      <c r="P11" s="25">
        <f t="shared" si="2"/>
        <v>31.2</v>
      </c>
      <c r="Q11" s="25">
        <f t="shared" si="3"/>
        <v>10264.8</v>
      </c>
      <c r="R11" s="25">
        <f t="shared" si="4"/>
        <v>3079.44</v>
      </c>
      <c r="S11" s="25"/>
      <c r="T11" s="25">
        <f t="shared" si="5"/>
        <v>7185.36</v>
      </c>
      <c r="U11" s="30">
        <v>45473</v>
      </c>
      <c r="V11" s="30">
        <v>45641</v>
      </c>
      <c r="W11" s="31">
        <v>45467.6512962963</v>
      </c>
      <c r="X11" s="15" t="s">
        <v>4873</v>
      </c>
      <c r="Y11" s="16"/>
      <c r="Z11" s="16"/>
      <c r="AA11" s="16"/>
      <c r="AB11" s="33" t="s">
        <v>159</v>
      </c>
      <c r="AC11" s="25">
        <v>6074.64</v>
      </c>
      <c r="AD11" s="15" t="s">
        <v>152</v>
      </c>
      <c r="AE11" s="15">
        <v>23244721</v>
      </c>
      <c r="AF11" s="15"/>
    </row>
    <row r="12" s="3" customFormat="1" ht="45" spans="1:32">
      <c r="A12" s="15">
        <v>10</v>
      </c>
      <c r="B12" s="15" t="s">
        <v>53</v>
      </c>
      <c r="C12" s="15" t="str">
        <f>VLOOKUP(X12,[1]投保单导出信息!$A$2:$B$380,2,0)</f>
        <v>P8Z520243206N000000640</v>
      </c>
      <c r="D12" s="15"/>
      <c r="E12" s="16" t="s">
        <v>190</v>
      </c>
      <c r="F12" s="16" t="s">
        <v>191</v>
      </c>
      <c r="G12" s="16" t="s">
        <v>192</v>
      </c>
      <c r="H12" s="16" t="s">
        <v>171</v>
      </c>
      <c r="I12" s="16" t="s">
        <v>4874</v>
      </c>
      <c r="J12" s="15" t="s">
        <v>21</v>
      </c>
      <c r="K12" s="15">
        <v>1</v>
      </c>
      <c r="L12" s="25">
        <v>775</v>
      </c>
      <c r="M12" s="25">
        <f t="shared" si="0"/>
        <v>930000</v>
      </c>
      <c r="N12" s="26">
        <v>0.02</v>
      </c>
      <c r="O12" s="25">
        <f t="shared" si="1"/>
        <v>7.2</v>
      </c>
      <c r="P12" s="25">
        <f t="shared" si="2"/>
        <v>24</v>
      </c>
      <c r="Q12" s="25">
        <f t="shared" si="3"/>
        <v>18600</v>
      </c>
      <c r="R12" s="25">
        <f t="shared" si="4"/>
        <v>5580</v>
      </c>
      <c r="S12" s="25"/>
      <c r="T12" s="25">
        <f t="shared" si="5"/>
        <v>13020</v>
      </c>
      <c r="U12" s="30">
        <v>45473</v>
      </c>
      <c r="V12" s="30">
        <v>45641</v>
      </c>
      <c r="W12" s="31">
        <v>45471.7515393519</v>
      </c>
      <c r="X12" s="15" t="s">
        <v>4875</v>
      </c>
      <c r="Y12" s="16"/>
      <c r="Z12" s="16"/>
      <c r="AA12" s="16"/>
      <c r="AB12" s="15" t="s">
        <v>175</v>
      </c>
      <c r="AC12" s="25">
        <v>5911.2</v>
      </c>
      <c r="AD12" s="15" t="s">
        <v>176</v>
      </c>
      <c r="AE12" s="15">
        <v>22518827</v>
      </c>
      <c r="AF12" s="15"/>
    </row>
    <row r="13" s="3" customFormat="1" ht="33.75" spans="1:32">
      <c r="A13" s="15">
        <v>11</v>
      </c>
      <c r="B13" s="15" t="s">
        <v>53</v>
      </c>
      <c r="C13" s="15" t="str">
        <f>VLOOKUP(X13,[1]投保单导出信息!$A$2:$B$380,2,0)</f>
        <v>P8Z520243206N000000605</v>
      </c>
      <c r="D13" s="15"/>
      <c r="E13" s="16" t="s">
        <v>161</v>
      </c>
      <c r="F13" s="16" t="s">
        <v>162</v>
      </c>
      <c r="G13" s="16" t="s">
        <v>100</v>
      </c>
      <c r="H13" s="16" t="s">
        <v>163</v>
      </c>
      <c r="I13" s="16" t="s">
        <v>4876</v>
      </c>
      <c r="J13" s="15" t="s">
        <v>21</v>
      </c>
      <c r="K13" s="15">
        <v>1</v>
      </c>
      <c r="L13" s="25">
        <v>638</v>
      </c>
      <c r="M13" s="25">
        <f t="shared" si="0"/>
        <v>765600</v>
      </c>
      <c r="N13" s="26">
        <v>0.02</v>
      </c>
      <c r="O13" s="25">
        <f t="shared" si="1"/>
        <v>7.2</v>
      </c>
      <c r="P13" s="25">
        <f t="shared" si="2"/>
        <v>24</v>
      </c>
      <c r="Q13" s="25">
        <f t="shared" si="3"/>
        <v>15312</v>
      </c>
      <c r="R13" s="25">
        <f t="shared" si="4"/>
        <v>4593.6</v>
      </c>
      <c r="S13" s="25"/>
      <c r="T13" s="25">
        <f t="shared" si="5"/>
        <v>10718.4</v>
      </c>
      <c r="U13" s="30">
        <v>45473</v>
      </c>
      <c r="V13" s="30">
        <v>45641</v>
      </c>
      <c r="W13" s="31">
        <v>45471.7017592593</v>
      </c>
      <c r="X13" s="15" t="s">
        <v>4877</v>
      </c>
      <c r="Y13" s="16"/>
      <c r="Z13" s="16"/>
      <c r="AA13" s="16"/>
      <c r="AB13" s="34" t="s">
        <v>167</v>
      </c>
      <c r="AC13" s="25">
        <v>8190</v>
      </c>
      <c r="AD13" s="15" t="s">
        <v>161</v>
      </c>
      <c r="AE13" s="15">
        <v>48196463</v>
      </c>
      <c r="AF13" s="15"/>
    </row>
    <row r="14" s="3" customFormat="1" ht="33.75" spans="1:32">
      <c r="A14" s="15">
        <v>12</v>
      </c>
      <c r="B14" s="15" t="s">
        <v>204</v>
      </c>
      <c r="C14" s="15" t="str">
        <f>VLOOKUP(X14,[1]投保单导出信息!$A$2:$B$380,2,0)</f>
        <v>P8Z520243206N000000612</v>
      </c>
      <c r="D14" s="15"/>
      <c r="E14" s="16" t="s">
        <v>333</v>
      </c>
      <c r="F14" s="16" t="s">
        <v>4878</v>
      </c>
      <c r="G14" s="16" t="s">
        <v>335</v>
      </c>
      <c r="H14" s="16" t="s">
        <v>336</v>
      </c>
      <c r="I14" s="16" t="s">
        <v>4879</v>
      </c>
      <c r="J14" s="15" t="s">
        <v>21</v>
      </c>
      <c r="K14" s="15">
        <v>1</v>
      </c>
      <c r="L14" s="25">
        <v>1012</v>
      </c>
      <c r="M14" s="25">
        <f t="shared" si="0"/>
        <v>1214400</v>
      </c>
      <c r="N14" s="26">
        <v>0.026</v>
      </c>
      <c r="O14" s="25">
        <f t="shared" si="1"/>
        <v>9.36</v>
      </c>
      <c r="P14" s="25">
        <f t="shared" si="2"/>
        <v>31.2</v>
      </c>
      <c r="Q14" s="25">
        <f t="shared" si="3"/>
        <v>31574.4</v>
      </c>
      <c r="R14" s="25">
        <f t="shared" si="4"/>
        <v>9472.32</v>
      </c>
      <c r="S14" s="25"/>
      <c r="T14" s="25">
        <f t="shared" si="5"/>
        <v>22102.08</v>
      </c>
      <c r="U14" s="30">
        <v>45473</v>
      </c>
      <c r="V14" s="30">
        <v>45641</v>
      </c>
      <c r="W14" s="31">
        <v>45471.7066319444</v>
      </c>
      <c r="X14" s="15" t="s">
        <v>4880</v>
      </c>
      <c r="Y14" s="16"/>
      <c r="Z14" s="16"/>
      <c r="AA14" s="16"/>
      <c r="AB14" s="15" t="s">
        <v>340</v>
      </c>
      <c r="AC14" s="15">
        <v>23286.12</v>
      </c>
      <c r="AD14" s="15" t="s">
        <v>333</v>
      </c>
      <c r="AE14" s="15">
        <v>70834322</v>
      </c>
      <c r="AF14" s="15"/>
    </row>
    <row r="15" s="3" customFormat="1" ht="22.5" spans="1:32">
      <c r="A15" s="15">
        <v>13</v>
      </c>
      <c r="B15" s="15" t="s">
        <v>204</v>
      </c>
      <c r="C15" s="15" t="str">
        <f>VLOOKUP(X15,[1]投保单导出信息!$A$2:$B$380,2,0)</f>
        <v>P8Z520243206N000000627</v>
      </c>
      <c r="D15" s="15"/>
      <c r="E15" s="16" t="s">
        <v>342</v>
      </c>
      <c r="F15" s="16" t="s">
        <v>343</v>
      </c>
      <c r="G15" s="16" t="s">
        <v>138</v>
      </c>
      <c r="H15" s="16" t="s">
        <v>344</v>
      </c>
      <c r="I15" s="16" t="s">
        <v>4881</v>
      </c>
      <c r="J15" s="15" t="s">
        <v>21</v>
      </c>
      <c r="K15" s="15">
        <v>1</v>
      </c>
      <c r="L15" s="25">
        <v>650</v>
      </c>
      <c r="M15" s="25">
        <f t="shared" si="0"/>
        <v>780000</v>
      </c>
      <c r="N15" s="26">
        <v>0.024</v>
      </c>
      <c r="O15" s="25">
        <f t="shared" si="1"/>
        <v>8.64</v>
      </c>
      <c r="P15" s="25">
        <f t="shared" si="2"/>
        <v>28.8</v>
      </c>
      <c r="Q15" s="25">
        <f t="shared" si="3"/>
        <v>18720</v>
      </c>
      <c r="R15" s="25">
        <f t="shared" si="4"/>
        <v>5616</v>
      </c>
      <c r="S15" s="25"/>
      <c r="T15" s="25">
        <f t="shared" si="5"/>
        <v>13104</v>
      </c>
      <c r="U15" s="30">
        <v>45473</v>
      </c>
      <c r="V15" s="30">
        <v>45641</v>
      </c>
      <c r="W15" s="31">
        <v>45471.7163888889</v>
      </c>
      <c r="X15" s="15" t="s">
        <v>4882</v>
      </c>
      <c r="Y15" s="16"/>
      <c r="Z15" s="16"/>
      <c r="AA15" s="16"/>
      <c r="AB15" s="15" t="s">
        <v>321</v>
      </c>
      <c r="AC15" s="15">
        <v>14488.5</v>
      </c>
      <c r="AD15" s="15" t="s">
        <v>342</v>
      </c>
      <c r="AE15" s="187" t="s">
        <v>348</v>
      </c>
      <c r="AF15" s="15"/>
    </row>
    <row r="16" s="3" customFormat="1" ht="45" spans="1:32">
      <c r="A16" s="15">
        <v>14</v>
      </c>
      <c r="B16" s="15" t="s">
        <v>204</v>
      </c>
      <c r="C16" s="15" t="str">
        <f>VLOOKUP(X16,[1]投保单导出信息!$A$2:$B$380,2,0)</f>
        <v>P8Z520243206N000000623</v>
      </c>
      <c r="D16" s="15"/>
      <c r="E16" s="15" t="s">
        <v>392</v>
      </c>
      <c r="F16" s="16" t="s">
        <v>393</v>
      </c>
      <c r="G16" s="16" t="s">
        <v>394</v>
      </c>
      <c r="H16" s="16" t="s">
        <v>395</v>
      </c>
      <c r="I16" s="16" t="s">
        <v>4883</v>
      </c>
      <c r="J16" s="15" t="s">
        <v>21</v>
      </c>
      <c r="K16" s="15">
        <v>1</v>
      </c>
      <c r="L16" s="25">
        <v>688</v>
      </c>
      <c r="M16" s="25">
        <f t="shared" si="0"/>
        <v>825600</v>
      </c>
      <c r="N16" s="26">
        <v>0.024</v>
      </c>
      <c r="O16" s="25">
        <f t="shared" si="1"/>
        <v>8.64</v>
      </c>
      <c r="P16" s="25">
        <f t="shared" si="2"/>
        <v>28.8</v>
      </c>
      <c r="Q16" s="25">
        <f t="shared" si="3"/>
        <v>19814.4</v>
      </c>
      <c r="R16" s="25">
        <f t="shared" si="4"/>
        <v>5944.32</v>
      </c>
      <c r="S16" s="25"/>
      <c r="T16" s="25">
        <f t="shared" si="5"/>
        <v>13870.08</v>
      </c>
      <c r="U16" s="30">
        <v>45473</v>
      </c>
      <c r="V16" s="30">
        <v>45641</v>
      </c>
      <c r="W16" s="31">
        <v>45471.7132175926</v>
      </c>
      <c r="X16" s="15" t="s">
        <v>4884</v>
      </c>
      <c r="Y16" s="16"/>
      <c r="Z16" s="16"/>
      <c r="AA16" s="16"/>
      <c r="AB16" s="15" t="s">
        <v>340</v>
      </c>
      <c r="AC16" s="15">
        <v>15714.45</v>
      </c>
      <c r="AD16" s="15" t="s">
        <v>392</v>
      </c>
      <c r="AE16" s="15">
        <v>53860320</v>
      </c>
      <c r="AF16" s="15"/>
    </row>
    <row r="17" s="3" customFormat="1" ht="22.5" spans="1:32">
      <c r="A17" s="15">
        <v>15</v>
      </c>
      <c r="B17" s="15" t="s">
        <v>204</v>
      </c>
      <c r="C17" s="15" t="str">
        <f>VLOOKUP(X17,[1]投保单导出信息!$A$2:$B$380,2,0)</f>
        <v>P8Z520243206N000000633</v>
      </c>
      <c r="D17" s="15"/>
      <c r="E17" s="16" t="s">
        <v>409</v>
      </c>
      <c r="F17" s="16" t="s">
        <v>410</v>
      </c>
      <c r="G17" s="16" t="s">
        <v>100</v>
      </c>
      <c r="H17" s="16" t="s">
        <v>411</v>
      </c>
      <c r="I17" s="16" t="s">
        <v>4885</v>
      </c>
      <c r="J17" s="15" t="s">
        <v>21</v>
      </c>
      <c r="K17" s="15">
        <v>1</v>
      </c>
      <c r="L17" s="25">
        <v>620</v>
      </c>
      <c r="M17" s="25">
        <f t="shared" si="0"/>
        <v>744000</v>
      </c>
      <c r="N17" s="26">
        <v>0.024</v>
      </c>
      <c r="O17" s="25">
        <f t="shared" si="1"/>
        <v>8.64</v>
      </c>
      <c r="P17" s="25">
        <f t="shared" si="2"/>
        <v>28.8</v>
      </c>
      <c r="Q17" s="25">
        <f t="shared" si="3"/>
        <v>17856</v>
      </c>
      <c r="R17" s="25">
        <f t="shared" si="4"/>
        <v>5356.8</v>
      </c>
      <c r="S17" s="25"/>
      <c r="T17" s="25">
        <f t="shared" si="5"/>
        <v>12499.2</v>
      </c>
      <c r="U17" s="30">
        <v>45473</v>
      </c>
      <c r="V17" s="30">
        <v>45641</v>
      </c>
      <c r="W17" s="31">
        <v>45471.7196875</v>
      </c>
      <c r="X17" s="15" t="s">
        <v>4886</v>
      </c>
      <c r="Y17" s="16"/>
      <c r="Z17" s="16"/>
      <c r="AA17" s="16"/>
      <c r="AB17" s="15" t="s">
        <v>340</v>
      </c>
      <c r="AC17" s="15">
        <v>13819.8</v>
      </c>
      <c r="AD17" s="15" t="s">
        <v>409</v>
      </c>
      <c r="AE17" s="15">
        <v>13962326</v>
      </c>
      <c r="AF17" s="15"/>
    </row>
    <row r="18" s="3" customFormat="1" ht="45" spans="1:32">
      <c r="A18" s="15">
        <v>16</v>
      </c>
      <c r="B18" s="15" t="s">
        <v>204</v>
      </c>
      <c r="C18" s="15" t="str">
        <f>VLOOKUP(X18,[1]投保单导出信息!$A$2:$B$380,2,0)</f>
        <v>P8Z520243206N000000639</v>
      </c>
      <c r="D18" s="15"/>
      <c r="E18" s="16" t="s">
        <v>499</v>
      </c>
      <c r="F18" s="16" t="s">
        <v>4887</v>
      </c>
      <c r="G18" s="16" t="s">
        <v>501</v>
      </c>
      <c r="H18" s="16" t="s">
        <v>502</v>
      </c>
      <c r="I18" s="16" t="s">
        <v>4888</v>
      </c>
      <c r="J18" s="15" t="s">
        <v>21</v>
      </c>
      <c r="K18" s="15">
        <v>1</v>
      </c>
      <c r="L18" s="25">
        <v>608</v>
      </c>
      <c r="M18" s="25">
        <f t="shared" si="0"/>
        <v>729600</v>
      </c>
      <c r="N18" s="26">
        <v>0.024</v>
      </c>
      <c r="O18" s="25">
        <f t="shared" si="1"/>
        <v>8.64</v>
      </c>
      <c r="P18" s="25">
        <f t="shared" si="2"/>
        <v>28.8</v>
      </c>
      <c r="Q18" s="25">
        <f t="shared" si="3"/>
        <v>17510.4</v>
      </c>
      <c r="R18" s="25">
        <f t="shared" si="4"/>
        <v>5253.12</v>
      </c>
      <c r="S18" s="25"/>
      <c r="T18" s="25">
        <f t="shared" si="5"/>
        <v>12257.28</v>
      </c>
      <c r="U18" s="30">
        <v>45473</v>
      </c>
      <c r="V18" s="30">
        <v>45641</v>
      </c>
      <c r="W18" s="31">
        <v>45471.722662037</v>
      </c>
      <c r="X18" s="15" t="s">
        <v>4889</v>
      </c>
      <c r="Y18" s="16"/>
      <c r="Z18" s="16"/>
      <c r="AA18" s="16"/>
      <c r="AB18" s="15" t="s">
        <v>340</v>
      </c>
      <c r="AC18" s="15">
        <v>13552.32</v>
      </c>
      <c r="AD18" s="15" t="s">
        <v>499</v>
      </c>
      <c r="AE18" s="15">
        <v>62538948</v>
      </c>
      <c r="AF18" s="15"/>
    </row>
    <row r="19" s="3" customFormat="1" ht="22.5" spans="1:32">
      <c r="A19" s="15">
        <v>17</v>
      </c>
      <c r="B19" s="15" t="s">
        <v>204</v>
      </c>
      <c r="C19" s="15" t="str">
        <f>VLOOKUP(X19,[1]投保单导出信息!$A$2:$B$380,2,0)</f>
        <v>P8Z520243206N000000618</v>
      </c>
      <c r="D19" s="15"/>
      <c r="E19" s="16" t="s">
        <v>515</v>
      </c>
      <c r="F19" s="16" t="s">
        <v>516</v>
      </c>
      <c r="G19" s="16" t="s">
        <v>517</v>
      </c>
      <c r="H19" s="16" t="s">
        <v>518</v>
      </c>
      <c r="I19" s="16" t="s">
        <v>4890</v>
      </c>
      <c r="J19" s="15" t="s">
        <v>21</v>
      </c>
      <c r="K19" s="15">
        <v>1</v>
      </c>
      <c r="L19" s="25">
        <v>940</v>
      </c>
      <c r="M19" s="25">
        <f t="shared" si="0"/>
        <v>1128000</v>
      </c>
      <c r="N19" s="26">
        <v>0.02</v>
      </c>
      <c r="O19" s="25">
        <f t="shared" si="1"/>
        <v>7.2</v>
      </c>
      <c r="P19" s="25">
        <f t="shared" si="2"/>
        <v>24</v>
      </c>
      <c r="Q19" s="25">
        <f t="shared" si="3"/>
        <v>22560</v>
      </c>
      <c r="R19" s="25">
        <f t="shared" si="4"/>
        <v>6768</v>
      </c>
      <c r="S19" s="25"/>
      <c r="T19" s="25">
        <f t="shared" si="5"/>
        <v>15792</v>
      </c>
      <c r="U19" s="30">
        <v>45473</v>
      </c>
      <c r="V19" s="30">
        <v>45641</v>
      </c>
      <c r="W19" s="31">
        <v>45471.7098148148</v>
      </c>
      <c r="X19" s="15" t="s">
        <v>4891</v>
      </c>
      <c r="Y19" s="16"/>
      <c r="Z19" s="16"/>
      <c r="AA19" s="16"/>
      <c r="AB19" s="15" t="s">
        <v>4892</v>
      </c>
      <c r="AC19" s="21" t="s">
        <v>4893</v>
      </c>
      <c r="AD19" s="16" t="s">
        <v>515</v>
      </c>
      <c r="AE19" s="15" t="s">
        <v>4894</v>
      </c>
      <c r="AF19" s="15"/>
    </row>
    <row r="20" s="3" customFormat="1" ht="45" spans="1:32">
      <c r="A20" s="15">
        <v>18</v>
      </c>
      <c r="B20" s="15" t="s">
        <v>723</v>
      </c>
      <c r="C20" s="15" t="str">
        <f>VLOOKUP(X20,[1]投保单导出信息!$A$2:$B$380,2,0)</f>
        <v>P8Z520243206N000000648</v>
      </c>
      <c r="D20" s="15"/>
      <c r="E20" s="16" t="s">
        <v>832</v>
      </c>
      <c r="F20" s="15" t="s">
        <v>833</v>
      </c>
      <c r="G20" s="16" t="s">
        <v>834</v>
      </c>
      <c r="H20" s="16" t="s">
        <v>2926</v>
      </c>
      <c r="I20" s="16" t="s">
        <v>4895</v>
      </c>
      <c r="J20" s="15" t="s">
        <v>21</v>
      </c>
      <c r="K20" s="15">
        <v>1</v>
      </c>
      <c r="L20" s="25">
        <v>150</v>
      </c>
      <c r="M20" s="25">
        <f t="shared" si="0"/>
        <v>180000</v>
      </c>
      <c r="N20" s="26">
        <v>0.02</v>
      </c>
      <c r="O20" s="25">
        <f t="shared" si="1"/>
        <v>7.2</v>
      </c>
      <c r="P20" s="25">
        <f t="shared" si="2"/>
        <v>24</v>
      </c>
      <c r="Q20" s="25">
        <f t="shared" si="3"/>
        <v>3600</v>
      </c>
      <c r="R20" s="25">
        <f t="shared" si="4"/>
        <v>1080</v>
      </c>
      <c r="S20" s="25"/>
      <c r="T20" s="25">
        <f t="shared" si="5"/>
        <v>2520</v>
      </c>
      <c r="U20" s="30">
        <v>45498</v>
      </c>
      <c r="V20" s="30">
        <v>45657</v>
      </c>
      <c r="W20" s="31">
        <v>45497.403599537</v>
      </c>
      <c r="X20" s="15" t="s">
        <v>4896</v>
      </c>
      <c r="Y20" s="16"/>
      <c r="Z20" s="16"/>
      <c r="AA20" s="16"/>
      <c r="AB20" s="35" t="s">
        <v>312</v>
      </c>
      <c r="AC20" s="25">
        <v>3127.5</v>
      </c>
      <c r="AD20" s="15" t="s">
        <v>832</v>
      </c>
      <c r="AE20" s="15">
        <v>85656776</v>
      </c>
      <c r="AF20" s="15"/>
    </row>
    <row r="21" s="3" customFormat="1" ht="22.5" spans="1:32">
      <c r="A21" s="15">
        <v>19</v>
      </c>
      <c r="B21" s="15" t="s">
        <v>847</v>
      </c>
      <c r="C21" s="15" t="str">
        <f>VLOOKUP(X21,[1]投保单导出信息!$A$2:$B$380,2,0)</f>
        <v>P8Z520243206N000000616</v>
      </c>
      <c r="D21" s="15"/>
      <c r="E21" s="16" t="s">
        <v>971</v>
      </c>
      <c r="F21" s="16" t="s">
        <v>972</v>
      </c>
      <c r="G21" s="16" t="s">
        <v>264</v>
      </c>
      <c r="H21" s="16" t="s">
        <v>597</v>
      </c>
      <c r="I21" s="16" t="s">
        <v>4897</v>
      </c>
      <c r="J21" s="15" t="s">
        <v>21</v>
      </c>
      <c r="K21" s="15">
        <v>1</v>
      </c>
      <c r="L21" s="25">
        <v>571</v>
      </c>
      <c r="M21" s="25">
        <f t="shared" si="0"/>
        <v>685200</v>
      </c>
      <c r="N21" s="26">
        <v>0.024</v>
      </c>
      <c r="O21" s="25">
        <f t="shared" si="1"/>
        <v>8.64</v>
      </c>
      <c r="P21" s="25">
        <f t="shared" si="2"/>
        <v>28.8</v>
      </c>
      <c r="Q21" s="25">
        <f t="shared" si="3"/>
        <v>16444.8</v>
      </c>
      <c r="R21" s="25">
        <f t="shared" si="4"/>
        <v>4933.44</v>
      </c>
      <c r="S21" s="25"/>
      <c r="T21" s="25">
        <f t="shared" si="5"/>
        <v>11511.36</v>
      </c>
      <c r="U21" s="30">
        <v>45473</v>
      </c>
      <c r="V21" s="30">
        <v>45641</v>
      </c>
      <c r="W21" s="31">
        <v>45471.7110069444</v>
      </c>
      <c r="X21" s="15" t="s">
        <v>4898</v>
      </c>
      <c r="Y21" s="16"/>
      <c r="Z21" s="16"/>
      <c r="AA21" s="16"/>
      <c r="AB21" s="36" t="s">
        <v>976</v>
      </c>
      <c r="AC21" s="25">
        <v>4933.44</v>
      </c>
      <c r="AD21" s="15" t="s">
        <v>971</v>
      </c>
      <c r="AE21" s="15">
        <v>14995797</v>
      </c>
      <c r="AF21" s="15"/>
    </row>
    <row r="22" s="3" customFormat="1" ht="22.5" spans="1:32">
      <c r="A22" s="15">
        <v>20</v>
      </c>
      <c r="B22" s="15" t="s">
        <v>847</v>
      </c>
      <c r="C22" s="15" t="str">
        <f>VLOOKUP(X22,[1]投保单导出信息!$A$2:$B$380,2,0)</f>
        <v>P8Z520243206N000000607</v>
      </c>
      <c r="D22" s="15"/>
      <c r="E22" s="16" t="s">
        <v>979</v>
      </c>
      <c r="F22" s="16" t="s">
        <v>980</v>
      </c>
      <c r="G22" s="16" t="s">
        <v>228</v>
      </c>
      <c r="H22" s="16" t="s">
        <v>981</v>
      </c>
      <c r="I22" s="16" t="s">
        <v>4899</v>
      </c>
      <c r="J22" s="15" t="s">
        <v>21</v>
      </c>
      <c r="K22" s="15">
        <v>1</v>
      </c>
      <c r="L22" s="25">
        <v>640</v>
      </c>
      <c r="M22" s="25">
        <f t="shared" si="0"/>
        <v>768000</v>
      </c>
      <c r="N22" s="26">
        <v>0.026</v>
      </c>
      <c r="O22" s="25">
        <f t="shared" si="1"/>
        <v>9.36</v>
      </c>
      <c r="P22" s="25">
        <f t="shared" si="2"/>
        <v>31.2</v>
      </c>
      <c r="Q22" s="25">
        <f t="shared" si="3"/>
        <v>19968</v>
      </c>
      <c r="R22" s="25">
        <f t="shared" si="4"/>
        <v>5990.4</v>
      </c>
      <c r="S22" s="25"/>
      <c r="T22" s="25">
        <f t="shared" si="5"/>
        <v>13977.6</v>
      </c>
      <c r="U22" s="30">
        <v>45473</v>
      </c>
      <c r="V22" s="30">
        <v>45641</v>
      </c>
      <c r="W22" s="31">
        <v>45471.7025578704</v>
      </c>
      <c r="X22" s="15" t="s">
        <v>4900</v>
      </c>
      <c r="Y22" s="16"/>
      <c r="Z22" s="16"/>
      <c r="AA22" s="16"/>
      <c r="AB22" s="15" t="s">
        <v>372</v>
      </c>
      <c r="AC22" s="15">
        <v>5990.4</v>
      </c>
      <c r="AD22" s="15" t="s">
        <v>979</v>
      </c>
      <c r="AE22" s="15">
        <v>83564997</v>
      </c>
      <c r="AF22" s="15"/>
    </row>
    <row r="23" s="3" customFormat="1" ht="22.5" spans="1:32">
      <c r="A23" s="15">
        <v>21</v>
      </c>
      <c r="B23" s="15" t="s">
        <v>847</v>
      </c>
      <c r="C23" s="15" t="str">
        <f>VLOOKUP(X23,[1]投保单导出信息!$A$2:$B$380,2,0)</f>
        <v>P8Z520243206N000000606</v>
      </c>
      <c r="D23" s="15"/>
      <c r="E23" s="17" t="s">
        <v>824</v>
      </c>
      <c r="F23" s="16" t="s">
        <v>1027</v>
      </c>
      <c r="G23" s="16" t="s">
        <v>826</v>
      </c>
      <c r="H23" s="16" t="s">
        <v>247</v>
      </c>
      <c r="I23" s="16" t="s">
        <v>4901</v>
      </c>
      <c r="J23" s="15" t="s">
        <v>21</v>
      </c>
      <c r="K23" s="15">
        <v>1</v>
      </c>
      <c r="L23" s="25">
        <v>553</v>
      </c>
      <c r="M23" s="25">
        <f t="shared" si="0"/>
        <v>663600</v>
      </c>
      <c r="N23" s="26">
        <v>0.026</v>
      </c>
      <c r="O23" s="25">
        <f t="shared" si="1"/>
        <v>9.36</v>
      </c>
      <c r="P23" s="25">
        <f t="shared" si="2"/>
        <v>31.2</v>
      </c>
      <c r="Q23" s="25">
        <f t="shared" si="3"/>
        <v>17253.6</v>
      </c>
      <c r="R23" s="25">
        <f t="shared" si="4"/>
        <v>5176.08</v>
      </c>
      <c r="S23" s="25"/>
      <c r="T23" s="25">
        <f t="shared" si="5"/>
        <v>12077.52</v>
      </c>
      <c r="U23" s="30">
        <v>45473</v>
      </c>
      <c r="V23" s="30">
        <v>45641</v>
      </c>
      <c r="W23" s="31">
        <v>45471.7048726852</v>
      </c>
      <c r="X23" s="15" t="s">
        <v>4902</v>
      </c>
      <c r="Y23" s="16"/>
      <c r="Z23" s="16"/>
      <c r="AA23" s="16"/>
      <c r="AB23" s="15" t="s">
        <v>159</v>
      </c>
      <c r="AC23" s="15">
        <v>5204.16</v>
      </c>
      <c r="AD23" s="15" t="s">
        <v>824</v>
      </c>
      <c r="AE23" s="15">
        <v>79842390</v>
      </c>
      <c r="AF23" s="15"/>
    </row>
    <row r="24" s="3" customFormat="1" ht="45" spans="1:32">
      <c r="A24" s="15">
        <v>22</v>
      </c>
      <c r="B24" s="15" t="s">
        <v>847</v>
      </c>
      <c r="C24" s="15" t="str">
        <f>VLOOKUP(X24,[1]投保单导出信息!$A$2:$B$380,2,0)</f>
        <v>P8Z520243206N000000594</v>
      </c>
      <c r="D24" s="15"/>
      <c r="E24" s="17" t="s">
        <v>1041</v>
      </c>
      <c r="F24" s="16" t="s">
        <v>1042</v>
      </c>
      <c r="G24" s="16" t="s">
        <v>541</v>
      </c>
      <c r="H24" s="16" t="s">
        <v>1043</v>
      </c>
      <c r="I24" s="16" t="s">
        <v>4903</v>
      </c>
      <c r="J24" s="15" t="s">
        <v>21</v>
      </c>
      <c r="K24" s="15">
        <v>1</v>
      </c>
      <c r="L24" s="25">
        <v>1534</v>
      </c>
      <c r="M24" s="25">
        <f t="shared" si="0"/>
        <v>1840800</v>
      </c>
      <c r="N24" s="26">
        <v>0.02</v>
      </c>
      <c r="O24" s="25">
        <f t="shared" si="1"/>
        <v>7.2</v>
      </c>
      <c r="P24" s="25">
        <f t="shared" si="2"/>
        <v>24</v>
      </c>
      <c r="Q24" s="25">
        <f t="shared" si="3"/>
        <v>36816</v>
      </c>
      <c r="R24" s="25">
        <f t="shared" si="4"/>
        <v>11044.8</v>
      </c>
      <c r="S24" s="25"/>
      <c r="T24" s="25">
        <f t="shared" si="5"/>
        <v>25771.2</v>
      </c>
      <c r="U24" s="30">
        <v>45473</v>
      </c>
      <c r="V24" s="30">
        <v>45641</v>
      </c>
      <c r="W24" s="31">
        <v>45471.6907060185</v>
      </c>
      <c r="X24" s="15" t="s">
        <v>4904</v>
      </c>
      <c r="Y24" s="16"/>
      <c r="Z24" s="16"/>
      <c r="AA24" s="16"/>
      <c r="AB24" s="36" t="s">
        <v>312</v>
      </c>
      <c r="AC24" s="25">
        <v>11088</v>
      </c>
      <c r="AD24" s="15" t="s">
        <v>1047</v>
      </c>
      <c r="AE24" s="15">
        <v>17050437</v>
      </c>
      <c r="AF24" s="15"/>
    </row>
    <row r="25" s="3" customFormat="1" ht="33.75" spans="1:32">
      <c r="A25" s="15">
        <v>23</v>
      </c>
      <c r="B25" s="15" t="s">
        <v>847</v>
      </c>
      <c r="C25" s="15" t="str">
        <f>VLOOKUP(X25,[1]投保单导出信息!$A$2:$B$380,2,0)</f>
        <v>P8Z520243206N000000614</v>
      </c>
      <c r="D25" s="15"/>
      <c r="E25" s="17" t="s">
        <v>1049</v>
      </c>
      <c r="F25" s="16" t="s">
        <v>1050</v>
      </c>
      <c r="G25" s="16" t="s">
        <v>1051</v>
      </c>
      <c r="H25" s="16" t="s">
        <v>645</v>
      </c>
      <c r="I25" s="16" t="s">
        <v>4905</v>
      </c>
      <c r="J25" s="15" t="s">
        <v>21</v>
      </c>
      <c r="K25" s="15">
        <v>1</v>
      </c>
      <c r="L25" s="25">
        <v>720</v>
      </c>
      <c r="M25" s="25">
        <f t="shared" si="0"/>
        <v>864000</v>
      </c>
      <c r="N25" s="26">
        <v>0.02</v>
      </c>
      <c r="O25" s="25">
        <f t="shared" si="1"/>
        <v>7.2</v>
      </c>
      <c r="P25" s="25">
        <f t="shared" si="2"/>
        <v>24</v>
      </c>
      <c r="Q25" s="25">
        <f t="shared" si="3"/>
        <v>17280</v>
      </c>
      <c r="R25" s="25">
        <f t="shared" si="4"/>
        <v>5184</v>
      </c>
      <c r="S25" s="25"/>
      <c r="T25" s="25">
        <f t="shared" si="5"/>
        <v>12096</v>
      </c>
      <c r="U25" s="30">
        <v>45473</v>
      </c>
      <c r="V25" s="30">
        <v>45641</v>
      </c>
      <c r="W25" s="31">
        <v>45471.7091203704</v>
      </c>
      <c r="X25" s="15" t="s">
        <v>4906</v>
      </c>
      <c r="Y25" s="16"/>
      <c r="Z25" s="16"/>
      <c r="AA25" s="16"/>
      <c r="AB25" s="15" t="s">
        <v>372</v>
      </c>
      <c r="AC25" s="15">
        <v>5184</v>
      </c>
      <c r="AD25" s="15" t="s">
        <v>1049</v>
      </c>
      <c r="AE25" s="15">
        <v>63957360</v>
      </c>
      <c r="AF25" s="15"/>
    </row>
    <row r="26" s="3" customFormat="1" ht="33.75" spans="1:32">
      <c r="A26" s="15">
        <v>24</v>
      </c>
      <c r="B26" s="15" t="s">
        <v>847</v>
      </c>
      <c r="C26" s="15" t="str">
        <f>VLOOKUP(X26,[1]投保单导出信息!$A$2:$B$380,2,0)</f>
        <v>P8Z520243206N000000599</v>
      </c>
      <c r="D26" s="15"/>
      <c r="E26" s="16" t="s">
        <v>1094</v>
      </c>
      <c r="F26" s="16" t="s">
        <v>1095</v>
      </c>
      <c r="G26" s="16" t="s">
        <v>1096</v>
      </c>
      <c r="H26" s="16" t="s">
        <v>465</v>
      </c>
      <c r="I26" s="16" t="s">
        <v>4907</v>
      </c>
      <c r="J26" s="15" t="s">
        <v>21</v>
      </c>
      <c r="K26" s="15">
        <v>1</v>
      </c>
      <c r="L26" s="25">
        <v>761</v>
      </c>
      <c r="M26" s="25">
        <f t="shared" si="0"/>
        <v>913200</v>
      </c>
      <c r="N26" s="26">
        <v>0.024</v>
      </c>
      <c r="O26" s="25">
        <f t="shared" si="1"/>
        <v>8.64</v>
      </c>
      <c r="P26" s="25">
        <f t="shared" si="2"/>
        <v>28.8</v>
      </c>
      <c r="Q26" s="25">
        <f t="shared" si="3"/>
        <v>21916.8</v>
      </c>
      <c r="R26" s="25">
        <f t="shared" si="4"/>
        <v>6575.04</v>
      </c>
      <c r="S26" s="25"/>
      <c r="T26" s="25">
        <f t="shared" si="5"/>
        <v>15341.76</v>
      </c>
      <c r="U26" s="30">
        <v>45473</v>
      </c>
      <c r="V26" s="30">
        <v>45641</v>
      </c>
      <c r="W26" s="31">
        <v>45471.7003356482</v>
      </c>
      <c r="X26" s="15" t="s">
        <v>4908</v>
      </c>
      <c r="Y26" s="16"/>
      <c r="Z26" s="16"/>
      <c r="AA26" s="16"/>
      <c r="AB26" s="15" t="s">
        <v>382</v>
      </c>
      <c r="AC26" s="15">
        <v>6652.8</v>
      </c>
      <c r="AD26" s="15" t="s">
        <v>1094</v>
      </c>
      <c r="AE26" s="15">
        <v>29360981</v>
      </c>
      <c r="AF26" s="15"/>
    </row>
    <row r="27" s="3" customFormat="1" ht="33.75" spans="1:32">
      <c r="A27" s="15">
        <v>25</v>
      </c>
      <c r="B27" s="15" t="s">
        <v>847</v>
      </c>
      <c r="C27" s="15" t="str">
        <f>VLOOKUP(X27,[1]投保单导出信息!$A$2:$B$380,2,0)</f>
        <v>P8Z520243206N000000631</v>
      </c>
      <c r="D27" s="15"/>
      <c r="E27" s="16" t="s">
        <v>1110</v>
      </c>
      <c r="F27" s="16" t="s">
        <v>1111</v>
      </c>
      <c r="G27" s="16" t="s">
        <v>997</v>
      </c>
      <c r="H27" s="16" t="s">
        <v>1112</v>
      </c>
      <c r="I27" s="16" t="s">
        <v>4909</v>
      </c>
      <c r="J27" s="15" t="s">
        <v>21</v>
      </c>
      <c r="K27" s="15">
        <v>1</v>
      </c>
      <c r="L27" s="25">
        <v>520</v>
      </c>
      <c r="M27" s="25">
        <f t="shared" si="0"/>
        <v>624000</v>
      </c>
      <c r="N27" s="26">
        <v>0.024</v>
      </c>
      <c r="O27" s="25">
        <f t="shared" si="1"/>
        <v>8.64</v>
      </c>
      <c r="P27" s="25">
        <f t="shared" si="2"/>
        <v>28.8</v>
      </c>
      <c r="Q27" s="25">
        <f t="shared" si="3"/>
        <v>14976</v>
      </c>
      <c r="R27" s="25">
        <f t="shared" si="4"/>
        <v>4492.8</v>
      </c>
      <c r="S27" s="25"/>
      <c r="T27" s="25">
        <f t="shared" si="5"/>
        <v>10483.2</v>
      </c>
      <c r="U27" s="30">
        <v>45473</v>
      </c>
      <c r="V27" s="30">
        <v>45641</v>
      </c>
      <c r="W27" s="31">
        <v>45471.7199537037</v>
      </c>
      <c r="X27" s="15" t="s">
        <v>4910</v>
      </c>
      <c r="Y27" s="16"/>
      <c r="Z27" s="16"/>
      <c r="AA27" s="16"/>
      <c r="AB27" s="15" t="s">
        <v>422</v>
      </c>
      <c r="AC27" s="15">
        <v>4492.8</v>
      </c>
      <c r="AD27" s="15" t="s">
        <v>1110</v>
      </c>
      <c r="AE27" s="15">
        <v>55403705</v>
      </c>
      <c r="AF27" s="15"/>
    </row>
    <row r="28" s="3" customFormat="1" ht="22.5" spans="1:32">
      <c r="A28" s="15">
        <v>26</v>
      </c>
      <c r="B28" s="15" t="s">
        <v>847</v>
      </c>
      <c r="C28" s="15" t="str">
        <f>VLOOKUP(X28,[1]投保单导出信息!$A$2:$B$380,2,0)</f>
        <v>P8Z520243206N000000628</v>
      </c>
      <c r="D28" s="15"/>
      <c r="E28" s="16" t="s">
        <v>1117</v>
      </c>
      <c r="F28" s="16" t="s">
        <v>1118</v>
      </c>
      <c r="G28" s="16" t="s">
        <v>1119</v>
      </c>
      <c r="H28" s="16" t="s">
        <v>1120</v>
      </c>
      <c r="I28" s="16" t="s">
        <v>4911</v>
      </c>
      <c r="J28" s="15" t="s">
        <v>21</v>
      </c>
      <c r="K28" s="15">
        <v>1</v>
      </c>
      <c r="L28" s="25">
        <v>486</v>
      </c>
      <c r="M28" s="25">
        <f t="shared" si="0"/>
        <v>583200</v>
      </c>
      <c r="N28" s="26">
        <v>0.026</v>
      </c>
      <c r="O28" s="25">
        <f t="shared" si="1"/>
        <v>9.36</v>
      </c>
      <c r="P28" s="25">
        <f t="shared" si="2"/>
        <v>31.2</v>
      </c>
      <c r="Q28" s="25">
        <f t="shared" si="3"/>
        <v>15163.2</v>
      </c>
      <c r="R28" s="25">
        <f t="shared" si="4"/>
        <v>4548.96</v>
      </c>
      <c r="S28" s="25"/>
      <c r="T28" s="25">
        <f t="shared" si="5"/>
        <v>10614.24</v>
      </c>
      <c r="U28" s="30">
        <v>45473</v>
      </c>
      <c r="V28" s="30">
        <v>45641</v>
      </c>
      <c r="W28" s="31">
        <v>45471.7179861111</v>
      </c>
      <c r="X28" s="15" t="s">
        <v>4912</v>
      </c>
      <c r="Y28" s="16"/>
      <c r="Z28" s="16"/>
      <c r="AA28" s="16"/>
      <c r="AB28" s="36" t="s">
        <v>364</v>
      </c>
      <c r="AC28" s="25">
        <v>4548.96</v>
      </c>
      <c r="AD28" s="16" t="s">
        <v>1117</v>
      </c>
      <c r="AE28" s="15">
        <v>96325758</v>
      </c>
      <c r="AF28" s="15"/>
    </row>
    <row r="29" s="3" customFormat="1" ht="22.5" spans="1:32">
      <c r="A29" s="15">
        <v>27</v>
      </c>
      <c r="B29" s="15" t="s">
        <v>847</v>
      </c>
      <c r="C29" s="15" t="str">
        <f>VLOOKUP(X29,[1]投保单导出信息!$A$2:$B$380,2,0)</f>
        <v>P8Z520243206N000000595</v>
      </c>
      <c r="D29" s="15"/>
      <c r="E29" s="18" t="s">
        <v>1142</v>
      </c>
      <c r="F29" s="16" t="s">
        <v>1127</v>
      </c>
      <c r="G29" s="18" t="s">
        <v>402</v>
      </c>
      <c r="H29" s="18" t="s">
        <v>1143</v>
      </c>
      <c r="I29" s="16" t="s">
        <v>4913</v>
      </c>
      <c r="J29" s="15" t="s">
        <v>21</v>
      </c>
      <c r="K29" s="15">
        <v>1</v>
      </c>
      <c r="L29" s="25">
        <v>1294</v>
      </c>
      <c r="M29" s="25">
        <f t="shared" si="0"/>
        <v>1552800</v>
      </c>
      <c r="N29" s="26">
        <v>0.02</v>
      </c>
      <c r="O29" s="25">
        <f t="shared" si="1"/>
        <v>7.2</v>
      </c>
      <c r="P29" s="25">
        <f t="shared" si="2"/>
        <v>24</v>
      </c>
      <c r="Q29" s="25">
        <f t="shared" si="3"/>
        <v>31056</v>
      </c>
      <c r="R29" s="25">
        <f t="shared" si="4"/>
        <v>9316.8</v>
      </c>
      <c r="S29" s="25"/>
      <c r="T29" s="25">
        <f t="shared" si="5"/>
        <v>21739.2</v>
      </c>
      <c r="U29" s="30">
        <v>45473</v>
      </c>
      <c r="V29" s="30">
        <v>45641</v>
      </c>
      <c r="W29" s="31">
        <v>45471.6940509259</v>
      </c>
      <c r="X29" s="15" t="s">
        <v>4914</v>
      </c>
      <c r="Y29" s="16"/>
      <c r="Z29" s="16"/>
      <c r="AA29" s="16"/>
      <c r="AB29" s="15" t="s">
        <v>159</v>
      </c>
      <c r="AC29" s="15">
        <v>9316.8</v>
      </c>
      <c r="AD29" s="15" t="s">
        <v>1142</v>
      </c>
      <c r="AE29" s="15">
        <v>13013389</v>
      </c>
      <c r="AF29" s="15"/>
    </row>
    <row r="30" s="3" customFormat="1" ht="22.5" spans="1:32">
      <c r="A30" s="15">
        <v>28</v>
      </c>
      <c r="B30" s="15" t="s">
        <v>847</v>
      </c>
      <c r="C30" s="15" t="str">
        <f>VLOOKUP(X30,[1]投保单导出信息!$A$2:$B$380,2,0)</f>
        <v>P8Z520243206N000000596</v>
      </c>
      <c r="D30" s="15"/>
      <c r="E30" s="19" t="s">
        <v>1208</v>
      </c>
      <c r="F30" s="16" t="s">
        <v>1209</v>
      </c>
      <c r="G30" s="16" t="s">
        <v>1210</v>
      </c>
      <c r="H30" s="16" t="s">
        <v>1211</v>
      </c>
      <c r="I30" s="16" t="s">
        <v>4915</v>
      </c>
      <c r="J30" s="15" t="s">
        <v>21</v>
      </c>
      <c r="K30" s="15">
        <v>1</v>
      </c>
      <c r="L30" s="25">
        <v>758</v>
      </c>
      <c r="M30" s="25">
        <f t="shared" si="0"/>
        <v>909600</v>
      </c>
      <c r="N30" s="26">
        <v>0.024</v>
      </c>
      <c r="O30" s="25">
        <f t="shared" si="1"/>
        <v>8.64</v>
      </c>
      <c r="P30" s="25">
        <f t="shared" si="2"/>
        <v>28.8</v>
      </c>
      <c r="Q30" s="25">
        <f t="shared" si="3"/>
        <v>21830.4</v>
      </c>
      <c r="R30" s="25">
        <f t="shared" si="4"/>
        <v>6549.12</v>
      </c>
      <c r="S30" s="25"/>
      <c r="T30" s="25">
        <f t="shared" si="5"/>
        <v>15281.28</v>
      </c>
      <c r="U30" s="30">
        <v>45473</v>
      </c>
      <c r="V30" s="30">
        <v>45641</v>
      </c>
      <c r="W30" s="31">
        <v>45471.6961226852</v>
      </c>
      <c r="X30" s="15" t="s">
        <v>4916</v>
      </c>
      <c r="Y30" s="16"/>
      <c r="Z30" s="16"/>
      <c r="AA30" s="16"/>
      <c r="AB30" s="15" t="s">
        <v>321</v>
      </c>
      <c r="AC30" s="15">
        <v>8743.68</v>
      </c>
      <c r="AD30" s="15" t="s">
        <v>1208</v>
      </c>
      <c r="AE30" s="15">
        <v>92168961</v>
      </c>
      <c r="AF30" s="15"/>
    </row>
    <row r="31" s="3" customFormat="1" ht="45" spans="1:32">
      <c r="A31" s="15">
        <v>29</v>
      </c>
      <c r="B31" s="15" t="s">
        <v>847</v>
      </c>
      <c r="C31" s="15" t="str">
        <f>VLOOKUP(X31,[1]投保单导出信息!$A$2:$B$380,2,0)</f>
        <v>P8Z520243206N000000621</v>
      </c>
      <c r="D31" s="15"/>
      <c r="E31" s="16" t="s">
        <v>1231</v>
      </c>
      <c r="F31" s="16" t="s">
        <v>1232</v>
      </c>
      <c r="G31" s="16" t="s">
        <v>1233</v>
      </c>
      <c r="H31" s="16" t="s">
        <v>1234</v>
      </c>
      <c r="I31" s="16" t="s">
        <v>4917</v>
      </c>
      <c r="J31" s="15" t="s">
        <v>21</v>
      </c>
      <c r="K31" s="15">
        <v>1</v>
      </c>
      <c r="L31" s="25">
        <v>648</v>
      </c>
      <c r="M31" s="25">
        <f t="shared" si="0"/>
        <v>777600</v>
      </c>
      <c r="N31" s="26">
        <v>0.02</v>
      </c>
      <c r="O31" s="25">
        <f t="shared" si="1"/>
        <v>7.2</v>
      </c>
      <c r="P31" s="25">
        <f t="shared" si="2"/>
        <v>24</v>
      </c>
      <c r="Q31" s="25">
        <f t="shared" si="3"/>
        <v>15552</v>
      </c>
      <c r="R31" s="25">
        <f t="shared" si="4"/>
        <v>4665.6</v>
      </c>
      <c r="S31" s="25"/>
      <c r="T31" s="25">
        <f t="shared" si="5"/>
        <v>10886.4</v>
      </c>
      <c r="U31" s="30">
        <v>45473</v>
      </c>
      <c r="V31" s="30">
        <v>45641</v>
      </c>
      <c r="W31" s="31">
        <v>45471.7134837963</v>
      </c>
      <c r="X31" s="15" t="s">
        <v>4918</v>
      </c>
      <c r="Y31" s="16"/>
      <c r="Z31" s="16"/>
      <c r="AA31" s="16"/>
      <c r="AB31" s="36" t="s">
        <v>846</v>
      </c>
      <c r="AC31" s="25">
        <v>4881.6</v>
      </c>
      <c r="AD31" s="15" t="s">
        <v>1231</v>
      </c>
      <c r="AE31" s="15">
        <v>89965747</v>
      </c>
      <c r="AF31" s="15"/>
    </row>
    <row r="32" s="3" customFormat="1" ht="33.75" spans="1:32">
      <c r="A32" s="15">
        <v>30</v>
      </c>
      <c r="B32" s="15" t="s">
        <v>1312</v>
      </c>
      <c r="C32" s="15" t="str">
        <f>VLOOKUP(X32,[1]投保单导出信息!$A$2:$B$380,2,0)</f>
        <v>P8Z520243206N000000590</v>
      </c>
      <c r="D32" s="15"/>
      <c r="E32" s="16" t="s">
        <v>1534</v>
      </c>
      <c r="F32" s="16" t="s">
        <v>1535</v>
      </c>
      <c r="G32" s="16" t="s">
        <v>1295</v>
      </c>
      <c r="H32" s="16" t="s">
        <v>1536</v>
      </c>
      <c r="I32" s="16" t="s">
        <v>4919</v>
      </c>
      <c r="J32" s="15" t="s">
        <v>21</v>
      </c>
      <c r="K32" s="15">
        <v>1</v>
      </c>
      <c r="L32" s="25">
        <v>832.48</v>
      </c>
      <c r="M32" s="25">
        <f t="shared" si="0"/>
        <v>998976</v>
      </c>
      <c r="N32" s="26">
        <v>0.02</v>
      </c>
      <c r="O32" s="25">
        <f t="shared" si="1"/>
        <v>7.2</v>
      </c>
      <c r="P32" s="25">
        <f t="shared" si="2"/>
        <v>24</v>
      </c>
      <c r="Q32" s="25">
        <f t="shared" si="3"/>
        <v>19979.52</v>
      </c>
      <c r="R32" s="25">
        <f t="shared" si="4"/>
        <v>5993.856</v>
      </c>
      <c r="S32" s="25"/>
      <c r="T32" s="25">
        <f t="shared" si="5"/>
        <v>13985.664</v>
      </c>
      <c r="U32" s="30">
        <v>45473</v>
      </c>
      <c r="V32" s="30">
        <v>45641</v>
      </c>
      <c r="W32" s="31">
        <v>45471.6808217593</v>
      </c>
      <c r="X32" s="15" t="s">
        <v>4920</v>
      </c>
      <c r="Y32" s="16"/>
      <c r="Z32" s="16"/>
      <c r="AA32" s="16"/>
      <c r="AB32" s="15" t="s">
        <v>422</v>
      </c>
      <c r="AC32" s="15">
        <v>6012</v>
      </c>
      <c r="AD32" s="15" t="s">
        <v>176</v>
      </c>
      <c r="AE32" s="15">
        <v>48153703</v>
      </c>
      <c r="AF32" s="15"/>
    </row>
    <row r="33" s="3" customFormat="1" ht="45" spans="1:32">
      <c r="A33" s="15">
        <v>31</v>
      </c>
      <c r="B33" s="15" t="s">
        <v>1312</v>
      </c>
      <c r="C33" s="15" t="str">
        <f>VLOOKUP(X33,[1]投保单导出信息!$A$2:$B$380,2,0)</f>
        <v>P8Z520243206N000000611</v>
      </c>
      <c r="D33" s="15"/>
      <c r="E33" s="16" t="s">
        <v>1568</v>
      </c>
      <c r="F33" s="16" t="s">
        <v>1569</v>
      </c>
      <c r="G33" s="16" t="s">
        <v>1570</v>
      </c>
      <c r="H33" s="16" t="s">
        <v>1571</v>
      </c>
      <c r="I33" s="16" t="s">
        <v>4921</v>
      </c>
      <c r="J33" s="15" t="s">
        <v>21</v>
      </c>
      <c r="K33" s="15">
        <v>1</v>
      </c>
      <c r="L33" s="25">
        <v>980.5</v>
      </c>
      <c r="M33" s="25">
        <f t="shared" si="0"/>
        <v>1176600</v>
      </c>
      <c r="N33" s="26">
        <v>0.024</v>
      </c>
      <c r="O33" s="25">
        <f t="shared" si="1"/>
        <v>8.64</v>
      </c>
      <c r="P33" s="25">
        <f t="shared" si="2"/>
        <v>28.8</v>
      </c>
      <c r="Q33" s="25">
        <f t="shared" si="3"/>
        <v>28238.4</v>
      </c>
      <c r="R33" s="25">
        <f t="shared" si="4"/>
        <v>8471.52</v>
      </c>
      <c r="S33" s="25"/>
      <c r="T33" s="25">
        <f t="shared" si="5"/>
        <v>19766.88</v>
      </c>
      <c r="U33" s="30">
        <v>45473</v>
      </c>
      <c r="V33" s="30">
        <v>45641</v>
      </c>
      <c r="W33" s="31">
        <v>45471.7063888889</v>
      </c>
      <c r="X33" s="15" t="s">
        <v>4922</v>
      </c>
      <c r="Y33" s="16"/>
      <c r="Z33" s="16"/>
      <c r="AA33" s="16"/>
      <c r="AB33" s="15" t="s">
        <v>538</v>
      </c>
      <c r="AC33" s="15">
        <v>8471.52</v>
      </c>
      <c r="AD33" s="15" t="s">
        <v>1568</v>
      </c>
      <c r="AE33" s="15">
        <v>55811316</v>
      </c>
      <c r="AF33" s="15"/>
    </row>
    <row r="34" s="3" customFormat="1" ht="67.5" spans="1:32">
      <c r="A34" s="15">
        <v>32</v>
      </c>
      <c r="B34" s="15" t="s">
        <v>1312</v>
      </c>
      <c r="C34" s="15" t="str">
        <f>VLOOKUP(X34,[1]投保单导出信息!$A$2:$B$380,2,0)</f>
        <v>P8Z520243206N000000598</v>
      </c>
      <c r="D34" s="15"/>
      <c r="E34" s="16" t="s">
        <v>400</v>
      </c>
      <c r="F34" s="16" t="s">
        <v>1727</v>
      </c>
      <c r="G34" s="16" t="s">
        <v>402</v>
      </c>
      <c r="H34" s="16" t="s">
        <v>403</v>
      </c>
      <c r="I34" s="16" t="s">
        <v>4923</v>
      </c>
      <c r="J34" s="15" t="s">
        <v>21</v>
      </c>
      <c r="K34" s="15">
        <v>1</v>
      </c>
      <c r="L34" s="25">
        <v>1150.26</v>
      </c>
      <c r="M34" s="25">
        <f t="shared" si="0"/>
        <v>1380312</v>
      </c>
      <c r="N34" s="26">
        <v>0.024</v>
      </c>
      <c r="O34" s="25">
        <f t="shared" si="1"/>
        <v>8.64</v>
      </c>
      <c r="P34" s="25">
        <f t="shared" si="2"/>
        <v>28.8</v>
      </c>
      <c r="Q34" s="25">
        <f t="shared" si="3"/>
        <v>33127.488</v>
      </c>
      <c r="R34" s="25">
        <f t="shared" si="4"/>
        <v>9938.2464</v>
      </c>
      <c r="S34" s="25"/>
      <c r="T34" s="25">
        <f t="shared" si="5"/>
        <v>23189.2416</v>
      </c>
      <c r="U34" s="30">
        <v>45473</v>
      </c>
      <c r="V34" s="30">
        <v>45641</v>
      </c>
      <c r="W34" s="31">
        <v>45471.6977893518</v>
      </c>
      <c r="X34" s="15" t="s">
        <v>4924</v>
      </c>
      <c r="Y34" s="16"/>
      <c r="Z34" s="16"/>
      <c r="AA34" s="16"/>
      <c r="AB34" s="15" t="s">
        <v>846</v>
      </c>
      <c r="AC34" s="15">
        <v>9938.25</v>
      </c>
      <c r="AD34" s="15" t="s">
        <v>2356</v>
      </c>
      <c r="AE34" s="15">
        <v>13596404</v>
      </c>
      <c r="AF34" s="15"/>
    </row>
    <row r="35" s="3" customFormat="1" ht="22.5" spans="1:32">
      <c r="A35" s="15">
        <v>33</v>
      </c>
      <c r="B35" s="15" t="s">
        <v>1312</v>
      </c>
      <c r="C35" s="15" t="str">
        <f>VLOOKUP(X35,[1]投保单导出信息!$A$2:$B$380,2,0)</f>
        <v>P8Z520243206N000000626</v>
      </c>
      <c r="D35" s="15"/>
      <c r="E35" s="16" t="s">
        <v>1742</v>
      </c>
      <c r="F35" s="16" t="s">
        <v>1743</v>
      </c>
      <c r="G35" s="16" t="s">
        <v>228</v>
      </c>
      <c r="H35" s="16" t="s">
        <v>1744</v>
      </c>
      <c r="I35" s="16" t="s">
        <v>4925</v>
      </c>
      <c r="J35" s="15" t="s">
        <v>21</v>
      </c>
      <c r="K35" s="15">
        <v>1</v>
      </c>
      <c r="L35" s="25">
        <v>737.05</v>
      </c>
      <c r="M35" s="25">
        <f t="shared" si="0"/>
        <v>884460</v>
      </c>
      <c r="N35" s="26">
        <v>0.024</v>
      </c>
      <c r="O35" s="25">
        <f t="shared" si="1"/>
        <v>8.64</v>
      </c>
      <c r="P35" s="25">
        <f t="shared" si="2"/>
        <v>28.8</v>
      </c>
      <c r="Q35" s="25">
        <f t="shared" si="3"/>
        <v>21227.04</v>
      </c>
      <c r="R35" s="25">
        <f t="shared" si="4"/>
        <v>6368.112</v>
      </c>
      <c r="S35" s="25"/>
      <c r="T35" s="25">
        <f t="shared" si="5"/>
        <v>14858.928</v>
      </c>
      <c r="U35" s="30">
        <v>45473</v>
      </c>
      <c r="V35" s="30">
        <v>45641</v>
      </c>
      <c r="W35" s="31">
        <v>45471.7153356482</v>
      </c>
      <c r="X35" s="15" t="s">
        <v>4926</v>
      </c>
      <c r="Y35" s="16"/>
      <c r="Z35" s="16"/>
      <c r="AA35" s="16"/>
      <c r="AB35" s="15" t="s">
        <v>340</v>
      </c>
      <c r="AC35" s="15">
        <v>6368.1</v>
      </c>
      <c r="AD35" s="15" t="s">
        <v>1742</v>
      </c>
      <c r="AE35" s="15">
        <v>47439954</v>
      </c>
      <c r="AF35" s="15"/>
    </row>
    <row r="36" s="3" customFormat="1" ht="33.75" spans="1:32">
      <c r="A36" s="15">
        <v>34</v>
      </c>
      <c r="B36" s="15" t="s">
        <v>1312</v>
      </c>
      <c r="C36" s="15" t="str">
        <f>VLOOKUP(X36,[1]投保单导出信息!$A$2:$B$380,2,0)</f>
        <v>P8Z520243206N000000632</v>
      </c>
      <c r="D36" s="15"/>
      <c r="E36" s="16" t="s">
        <v>1158</v>
      </c>
      <c r="F36" s="16" t="s">
        <v>1792</v>
      </c>
      <c r="G36" s="16" t="s">
        <v>1160</v>
      </c>
      <c r="H36" s="16" t="s">
        <v>1793</v>
      </c>
      <c r="I36" s="16" t="s">
        <v>4927</v>
      </c>
      <c r="J36" s="15" t="s">
        <v>21</v>
      </c>
      <c r="K36" s="15">
        <v>1</v>
      </c>
      <c r="L36" s="25">
        <v>502</v>
      </c>
      <c r="M36" s="25">
        <f t="shared" si="0"/>
        <v>602400</v>
      </c>
      <c r="N36" s="26">
        <v>0.026</v>
      </c>
      <c r="O36" s="25">
        <f t="shared" si="1"/>
        <v>9.36</v>
      </c>
      <c r="P36" s="25">
        <f t="shared" si="2"/>
        <v>31.2</v>
      </c>
      <c r="Q36" s="25">
        <f t="shared" si="3"/>
        <v>15662.4</v>
      </c>
      <c r="R36" s="25">
        <f t="shared" si="4"/>
        <v>4698.72</v>
      </c>
      <c r="S36" s="25"/>
      <c r="T36" s="25">
        <f t="shared" si="5"/>
        <v>10963.68</v>
      </c>
      <c r="U36" s="30">
        <v>45473</v>
      </c>
      <c r="V36" s="30">
        <v>45641</v>
      </c>
      <c r="W36" s="31">
        <v>45471.7188310185</v>
      </c>
      <c r="X36" s="15" t="s">
        <v>4928</v>
      </c>
      <c r="Y36" s="16"/>
      <c r="Z36" s="16"/>
      <c r="AA36" s="16"/>
      <c r="AB36" s="15" t="s">
        <v>357</v>
      </c>
      <c r="AC36" s="15">
        <v>4698.72</v>
      </c>
      <c r="AD36" s="15" t="s">
        <v>1158</v>
      </c>
      <c r="AE36" s="15">
        <v>88710300</v>
      </c>
      <c r="AF36" s="15"/>
    </row>
    <row r="37" s="3" customFormat="1" ht="45" spans="1:32">
      <c r="A37" s="15">
        <v>35</v>
      </c>
      <c r="B37" s="15" t="s">
        <v>1312</v>
      </c>
      <c r="C37" s="15" t="str">
        <f>VLOOKUP(X37,[1]投保单导出信息!$A$2:$B$380,2,0)</f>
        <v>P8Z520243206N000000619</v>
      </c>
      <c r="D37" s="15"/>
      <c r="E37" s="16" t="s">
        <v>1820</v>
      </c>
      <c r="F37" s="16" t="s">
        <v>1821</v>
      </c>
      <c r="G37" s="16" t="s">
        <v>1822</v>
      </c>
      <c r="H37" s="16" t="s">
        <v>1823</v>
      </c>
      <c r="I37" s="16" t="s">
        <v>4929</v>
      </c>
      <c r="J37" s="15" t="s">
        <v>21</v>
      </c>
      <c r="K37" s="15">
        <v>1</v>
      </c>
      <c r="L37" s="25">
        <v>1004</v>
      </c>
      <c r="M37" s="25">
        <f t="shared" si="0"/>
        <v>1204800</v>
      </c>
      <c r="N37" s="26">
        <v>0.02</v>
      </c>
      <c r="O37" s="25">
        <f t="shared" si="1"/>
        <v>7.2</v>
      </c>
      <c r="P37" s="25">
        <f t="shared" si="2"/>
        <v>24</v>
      </c>
      <c r="Q37" s="25">
        <f t="shared" si="3"/>
        <v>24096</v>
      </c>
      <c r="R37" s="25">
        <f t="shared" si="4"/>
        <v>7228.8</v>
      </c>
      <c r="S37" s="25"/>
      <c r="T37" s="25">
        <f t="shared" si="5"/>
        <v>16867.2</v>
      </c>
      <c r="U37" s="30">
        <v>45473</v>
      </c>
      <c r="V37" s="30">
        <v>45641</v>
      </c>
      <c r="W37" s="31">
        <v>45471.7094560185</v>
      </c>
      <c r="X37" s="15" t="s">
        <v>4930</v>
      </c>
      <c r="Y37" s="16"/>
      <c r="Z37" s="16"/>
      <c r="AA37" s="16"/>
      <c r="AB37" s="15" t="s">
        <v>340</v>
      </c>
      <c r="AC37" s="15">
        <v>7228.8</v>
      </c>
      <c r="AD37" s="15" t="s">
        <v>1820</v>
      </c>
      <c r="AE37" s="15">
        <v>37123321</v>
      </c>
      <c r="AF37" s="15"/>
    </row>
    <row r="38" s="3" customFormat="1" ht="45" spans="1:32">
      <c r="A38" s="15">
        <v>36</v>
      </c>
      <c r="B38" s="15" t="s">
        <v>1312</v>
      </c>
      <c r="C38" s="15" t="str">
        <f>VLOOKUP(X38,[1]投保单导出信息!$A$2:$B$380,2,0)</f>
        <v>P8Z520243206N000000620</v>
      </c>
      <c r="D38" s="15"/>
      <c r="E38" s="16" t="s">
        <v>1864</v>
      </c>
      <c r="F38" s="16" t="s">
        <v>1865</v>
      </c>
      <c r="G38" s="16" t="s">
        <v>1866</v>
      </c>
      <c r="H38" s="16" t="s">
        <v>1867</v>
      </c>
      <c r="I38" s="16" t="s">
        <v>4931</v>
      </c>
      <c r="J38" s="15" t="s">
        <v>21</v>
      </c>
      <c r="K38" s="15">
        <v>1</v>
      </c>
      <c r="L38" s="25">
        <v>960.5</v>
      </c>
      <c r="M38" s="25">
        <f t="shared" si="0"/>
        <v>1152600</v>
      </c>
      <c r="N38" s="26">
        <v>0.02</v>
      </c>
      <c r="O38" s="25">
        <f t="shared" si="1"/>
        <v>7.2</v>
      </c>
      <c r="P38" s="25">
        <f t="shared" si="2"/>
        <v>24</v>
      </c>
      <c r="Q38" s="25">
        <f t="shared" si="3"/>
        <v>23052</v>
      </c>
      <c r="R38" s="25">
        <f t="shared" si="4"/>
        <v>6915.6</v>
      </c>
      <c r="S38" s="25"/>
      <c r="T38" s="25">
        <f t="shared" si="5"/>
        <v>16136.4</v>
      </c>
      <c r="U38" s="30">
        <v>45473</v>
      </c>
      <c r="V38" s="30">
        <v>45641</v>
      </c>
      <c r="W38" s="31">
        <v>45471.7126157407</v>
      </c>
      <c r="X38" s="15" t="s">
        <v>4932</v>
      </c>
      <c r="Y38" s="16"/>
      <c r="Z38" s="16"/>
      <c r="AA38" s="16"/>
      <c r="AB38" s="15" t="s">
        <v>382</v>
      </c>
      <c r="AC38" s="15">
        <v>6920.71</v>
      </c>
      <c r="AD38" s="15" t="s">
        <v>1864</v>
      </c>
      <c r="AE38" s="15">
        <v>77220354</v>
      </c>
      <c r="AF38" s="15"/>
    </row>
    <row r="39" s="3" customFormat="1" ht="33.75" spans="1:32">
      <c r="A39" s="15">
        <v>37</v>
      </c>
      <c r="B39" s="15" t="s">
        <v>1312</v>
      </c>
      <c r="C39" s="15" t="str">
        <f>VLOOKUP(X39,[1]投保单导出信息!$A$2:$B$380,2,0)</f>
        <v>P8Z520243206N000000624</v>
      </c>
      <c r="D39" s="15"/>
      <c r="E39" s="16" t="s">
        <v>1875</v>
      </c>
      <c r="F39" s="19" t="s">
        <v>1876</v>
      </c>
      <c r="G39" s="19" t="s">
        <v>675</v>
      </c>
      <c r="H39" s="19" t="s">
        <v>163</v>
      </c>
      <c r="I39" s="19" t="s">
        <v>4933</v>
      </c>
      <c r="J39" s="15" t="s">
        <v>21</v>
      </c>
      <c r="K39" s="15">
        <v>1</v>
      </c>
      <c r="L39" s="25">
        <v>545</v>
      </c>
      <c r="M39" s="25">
        <f t="shared" si="0"/>
        <v>654000</v>
      </c>
      <c r="N39" s="26">
        <v>0.024</v>
      </c>
      <c r="O39" s="25">
        <f t="shared" si="1"/>
        <v>8.64</v>
      </c>
      <c r="P39" s="25">
        <f t="shared" si="2"/>
        <v>28.8</v>
      </c>
      <c r="Q39" s="25">
        <f t="shared" si="3"/>
        <v>15696</v>
      </c>
      <c r="R39" s="25">
        <f t="shared" si="4"/>
        <v>4708.8</v>
      </c>
      <c r="S39" s="25"/>
      <c r="T39" s="25">
        <f t="shared" si="5"/>
        <v>10987.2</v>
      </c>
      <c r="U39" s="30">
        <v>45473</v>
      </c>
      <c r="V39" s="30">
        <v>45641</v>
      </c>
      <c r="W39" s="31">
        <v>45471.7123726852</v>
      </c>
      <c r="X39" s="15" t="s">
        <v>4934</v>
      </c>
      <c r="Y39" s="16"/>
      <c r="Z39" s="16"/>
      <c r="AA39" s="16"/>
      <c r="AB39" s="15" t="s">
        <v>330</v>
      </c>
      <c r="AC39" s="15">
        <v>4708.8</v>
      </c>
      <c r="AD39" s="15" t="s">
        <v>1875</v>
      </c>
      <c r="AE39" s="15">
        <v>17074903</v>
      </c>
      <c r="AF39" s="15"/>
    </row>
    <row r="40" s="3" customFormat="1" ht="22.5" spans="1:32">
      <c r="A40" s="15">
        <v>38</v>
      </c>
      <c r="B40" s="15" t="s">
        <v>1312</v>
      </c>
      <c r="C40" s="15" t="str">
        <f>VLOOKUP(X40,[1]投保单导出信息!$A$2:$B$380,2,0)</f>
        <v>P8Z520243206N000000630</v>
      </c>
      <c r="D40" s="15"/>
      <c r="E40" s="16" t="s">
        <v>1951</v>
      </c>
      <c r="F40" s="16" t="s">
        <v>1952</v>
      </c>
      <c r="G40" s="16" t="s">
        <v>1953</v>
      </c>
      <c r="H40" s="16" t="s">
        <v>1281</v>
      </c>
      <c r="I40" s="16" t="s">
        <v>4935</v>
      </c>
      <c r="J40" s="15" t="s">
        <v>21</v>
      </c>
      <c r="K40" s="15">
        <v>1</v>
      </c>
      <c r="L40" s="25">
        <v>713</v>
      </c>
      <c r="M40" s="25">
        <f t="shared" si="0"/>
        <v>855600</v>
      </c>
      <c r="N40" s="26">
        <v>0.024</v>
      </c>
      <c r="O40" s="25">
        <f t="shared" si="1"/>
        <v>8.64</v>
      </c>
      <c r="P40" s="25">
        <f t="shared" si="2"/>
        <v>28.8</v>
      </c>
      <c r="Q40" s="25">
        <f t="shared" si="3"/>
        <v>20534.4</v>
      </c>
      <c r="R40" s="25">
        <f t="shared" si="4"/>
        <v>6160.32</v>
      </c>
      <c r="S40" s="25"/>
      <c r="T40" s="25">
        <f t="shared" si="5"/>
        <v>14374.08</v>
      </c>
      <c r="U40" s="30">
        <v>45473</v>
      </c>
      <c r="V40" s="30">
        <v>45641</v>
      </c>
      <c r="W40" s="31">
        <v>45471.7190856481</v>
      </c>
      <c r="X40" s="15" t="s">
        <v>4936</v>
      </c>
      <c r="Y40" s="16"/>
      <c r="Z40" s="16"/>
      <c r="AA40" s="16"/>
      <c r="AB40" s="15" t="s">
        <v>330</v>
      </c>
      <c r="AC40" s="15">
        <v>6160.32</v>
      </c>
      <c r="AD40" s="15" t="s">
        <v>1951</v>
      </c>
      <c r="AE40" s="187" t="s">
        <v>4937</v>
      </c>
      <c r="AF40" s="15"/>
    </row>
    <row r="41" s="3" customFormat="1" ht="22.5" spans="1:32">
      <c r="A41" s="15">
        <v>39</v>
      </c>
      <c r="B41" s="15" t="s">
        <v>1312</v>
      </c>
      <c r="C41" s="15" t="str">
        <f>VLOOKUP(X41,[1]投保单导出信息!$A$2:$B$380,2,0)</f>
        <v>P8Z520243206N000000604</v>
      </c>
      <c r="D41" s="15"/>
      <c r="E41" s="16" t="s">
        <v>2017</v>
      </c>
      <c r="F41" s="16" t="s">
        <v>2018</v>
      </c>
      <c r="G41" s="16" t="s">
        <v>2019</v>
      </c>
      <c r="H41" s="16" t="s">
        <v>155</v>
      </c>
      <c r="I41" s="16" t="s">
        <v>4938</v>
      </c>
      <c r="J41" s="15" t="s">
        <v>21</v>
      </c>
      <c r="K41" s="15">
        <v>1</v>
      </c>
      <c r="L41" s="25">
        <v>1133.03</v>
      </c>
      <c r="M41" s="25">
        <f t="shared" si="0"/>
        <v>1359636</v>
      </c>
      <c r="N41" s="26">
        <v>0.024</v>
      </c>
      <c r="O41" s="25">
        <f t="shared" si="1"/>
        <v>8.64</v>
      </c>
      <c r="P41" s="25">
        <f t="shared" si="2"/>
        <v>28.8</v>
      </c>
      <c r="Q41" s="25">
        <f t="shared" si="3"/>
        <v>32631.264</v>
      </c>
      <c r="R41" s="25">
        <f t="shared" si="4"/>
        <v>9789.3792</v>
      </c>
      <c r="S41" s="25"/>
      <c r="T41" s="25">
        <f t="shared" si="5"/>
        <v>22841.8848</v>
      </c>
      <c r="U41" s="30">
        <v>45473</v>
      </c>
      <c r="V41" s="30">
        <v>45641</v>
      </c>
      <c r="W41" s="31">
        <v>45471.7033333333</v>
      </c>
      <c r="X41" s="15" t="s">
        <v>4939</v>
      </c>
      <c r="Y41" s="16"/>
      <c r="Z41" s="16"/>
      <c r="AA41" s="16"/>
      <c r="AB41" s="15" t="s">
        <v>4940</v>
      </c>
      <c r="AC41" s="15" t="s">
        <v>4941</v>
      </c>
      <c r="AD41" s="15" t="s">
        <v>2017</v>
      </c>
      <c r="AE41" s="15" t="s">
        <v>4942</v>
      </c>
      <c r="AF41" s="15"/>
    </row>
    <row r="42" s="3" customFormat="1" ht="56.25" spans="1:32">
      <c r="A42" s="15">
        <v>40</v>
      </c>
      <c r="B42" s="15" t="s">
        <v>1312</v>
      </c>
      <c r="C42" s="15" t="str">
        <f>VLOOKUP(X42,[1]投保单导出信息!$A$2:$B$380,2,0)</f>
        <v>P8Z520243206N000000592</v>
      </c>
      <c r="D42" s="15"/>
      <c r="E42" s="16" t="s">
        <v>2098</v>
      </c>
      <c r="F42" s="16" t="s">
        <v>4943</v>
      </c>
      <c r="G42" s="16" t="s">
        <v>2100</v>
      </c>
      <c r="H42" s="16" t="s">
        <v>2101</v>
      </c>
      <c r="I42" s="16" t="s">
        <v>4944</v>
      </c>
      <c r="J42" s="15" t="s">
        <v>21</v>
      </c>
      <c r="K42" s="15">
        <v>1</v>
      </c>
      <c r="L42" s="25">
        <v>1464.97</v>
      </c>
      <c r="M42" s="25">
        <f t="shared" si="0"/>
        <v>1757964</v>
      </c>
      <c r="N42" s="26">
        <v>0.024</v>
      </c>
      <c r="O42" s="25">
        <f t="shared" si="1"/>
        <v>8.64</v>
      </c>
      <c r="P42" s="25">
        <f t="shared" si="2"/>
        <v>28.8</v>
      </c>
      <c r="Q42" s="25">
        <f t="shared" si="3"/>
        <v>42191.136</v>
      </c>
      <c r="R42" s="25">
        <f t="shared" si="4"/>
        <v>12657.3408</v>
      </c>
      <c r="S42" s="25"/>
      <c r="T42" s="25">
        <f t="shared" si="5"/>
        <v>29533.7952</v>
      </c>
      <c r="U42" s="30">
        <v>45473</v>
      </c>
      <c r="V42" s="30">
        <v>45641</v>
      </c>
      <c r="W42" s="31">
        <v>45471.6880671296</v>
      </c>
      <c r="X42" s="15" t="s">
        <v>4945</v>
      </c>
      <c r="Y42" s="16"/>
      <c r="Z42" s="16"/>
      <c r="AA42" s="16"/>
      <c r="AB42" s="36" t="s">
        <v>976</v>
      </c>
      <c r="AC42" s="25">
        <v>12657.34</v>
      </c>
      <c r="AD42" s="15" t="s">
        <v>2098</v>
      </c>
      <c r="AE42" s="187" t="s">
        <v>4946</v>
      </c>
      <c r="AF42" s="15"/>
    </row>
    <row r="43" s="3" customFormat="1" ht="22.5" spans="1:32">
      <c r="A43" s="15">
        <v>41</v>
      </c>
      <c r="B43" s="15" t="s">
        <v>1312</v>
      </c>
      <c r="C43" s="15" t="str">
        <f>VLOOKUP(X43,[1]投保单导出信息!$A$2:$B$380,2,0)</f>
        <v>P8Z520243206N000000591</v>
      </c>
      <c r="D43" s="15"/>
      <c r="E43" s="16" t="s">
        <v>2167</v>
      </c>
      <c r="F43" s="16" t="s">
        <v>2168</v>
      </c>
      <c r="G43" s="16" t="s">
        <v>146</v>
      </c>
      <c r="H43" s="16" t="s">
        <v>542</v>
      </c>
      <c r="I43" s="16" t="s">
        <v>4947</v>
      </c>
      <c r="J43" s="15" t="s">
        <v>21</v>
      </c>
      <c r="K43" s="15">
        <v>1</v>
      </c>
      <c r="L43" s="25">
        <v>679.24</v>
      </c>
      <c r="M43" s="25">
        <f t="shared" si="0"/>
        <v>815088</v>
      </c>
      <c r="N43" s="26">
        <v>0.024</v>
      </c>
      <c r="O43" s="25">
        <f t="shared" si="1"/>
        <v>8.64</v>
      </c>
      <c r="P43" s="25">
        <f t="shared" si="2"/>
        <v>28.8</v>
      </c>
      <c r="Q43" s="25">
        <f t="shared" si="3"/>
        <v>19562.112</v>
      </c>
      <c r="R43" s="25">
        <f t="shared" si="4"/>
        <v>5868.6336</v>
      </c>
      <c r="S43" s="25"/>
      <c r="T43" s="25">
        <f t="shared" si="5"/>
        <v>13693.4784</v>
      </c>
      <c r="U43" s="30">
        <v>45473</v>
      </c>
      <c r="V43" s="30">
        <v>45641</v>
      </c>
      <c r="W43" s="31">
        <v>45471.6865509259</v>
      </c>
      <c r="X43" s="15" t="s">
        <v>4948</v>
      </c>
      <c r="Y43" s="16"/>
      <c r="Z43" s="16"/>
      <c r="AA43" s="16"/>
      <c r="AB43" s="15" t="s">
        <v>372</v>
      </c>
      <c r="AC43" s="15">
        <v>5868.63</v>
      </c>
      <c r="AD43" s="15" t="s">
        <v>2167</v>
      </c>
      <c r="AE43" s="15">
        <v>25371991</v>
      </c>
      <c r="AF43" s="15"/>
    </row>
    <row r="44" s="3" customFormat="1" ht="56.25" spans="1:32">
      <c r="A44" s="15">
        <v>42</v>
      </c>
      <c r="B44" s="15" t="s">
        <v>1312</v>
      </c>
      <c r="C44" s="15" t="str">
        <f>VLOOKUP(X44,[1]投保单导出信息!$A$2:$B$380,2,0)</f>
        <v>P8Z520243206N000000600</v>
      </c>
      <c r="D44" s="15"/>
      <c r="E44" s="16" t="s">
        <v>2467</v>
      </c>
      <c r="F44" s="16" t="s">
        <v>2468</v>
      </c>
      <c r="G44" s="16" t="s">
        <v>473</v>
      </c>
      <c r="H44" s="16" t="s">
        <v>2469</v>
      </c>
      <c r="I44" s="16" t="s">
        <v>4949</v>
      </c>
      <c r="J44" s="15" t="s">
        <v>21</v>
      </c>
      <c r="K44" s="15">
        <v>1</v>
      </c>
      <c r="L44" s="25">
        <v>1030.84</v>
      </c>
      <c r="M44" s="25">
        <f t="shared" si="0"/>
        <v>1237008</v>
      </c>
      <c r="N44" s="26">
        <v>0.026</v>
      </c>
      <c r="O44" s="25">
        <f t="shared" si="1"/>
        <v>9.36</v>
      </c>
      <c r="P44" s="25">
        <f t="shared" si="2"/>
        <v>31.2</v>
      </c>
      <c r="Q44" s="25">
        <f t="shared" si="3"/>
        <v>32162.208</v>
      </c>
      <c r="R44" s="25">
        <f t="shared" si="4"/>
        <v>9648.6624</v>
      </c>
      <c r="S44" s="25"/>
      <c r="T44" s="25">
        <f t="shared" si="5"/>
        <v>22513.5456</v>
      </c>
      <c r="U44" s="30">
        <v>45473</v>
      </c>
      <c r="V44" s="30">
        <v>45641</v>
      </c>
      <c r="W44" s="31">
        <v>45471.695</v>
      </c>
      <c r="X44" s="15" t="s">
        <v>4950</v>
      </c>
      <c r="Y44" s="16"/>
      <c r="Z44" s="16"/>
      <c r="AA44" s="16"/>
      <c r="AB44" s="36" t="s">
        <v>976</v>
      </c>
      <c r="AC44" s="25">
        <v>10052.64</v>
      </c>
      <c r="AD44" s="15" t="s">
        <v>2467</v>
      </c>
      <c r="AE44" s="15">
        <v>68005788</v>
      </c>
      <c r="AF44" s="15"/>
    </row>
    <row r="45" s="3" customFormat="1" ht="78.75" spans="1:32">
      <c r="A45" s="15">
        <v>43</v>
      </c>
      <c r="B45" s="15" t="s">
        <v>2698</v>
      </c>
      <c r="C45" s="15" t="str">
        <f>VLOOKUP(X45,[1]投保单导出信息!$A$2:$B$380,2,0)</f>
        <v>P8Z520243206N000000597</v>
      </c>
      <c r="D45" s="15"/>
      <c r="E45" s="16" t="s">
        <v>2849</v>
      </c>
      <c r="F45" s="16" t="s">
        <v>2850</v>
      </c>
      <c r="G45" s="16" t="s">
        <v>116</v>
      </c>
      <c r="H45" s="16" t="s">
        <v>2851</v>
      </c>
      <c r="I45" s="16" t="s">
        <v>4951</v>
      </c>
      <c r="J45" s="15" t="s">
        <v>21</v>
      </c>
      <c r="K45" s="15">
        <v>1</v>
      </c>
      <c r="L45" s="25">
        <v>1205.7</v>
      </c>
      <c r="M45" s="25">
        <f t="shared" si="0"/>
        <v>1446840</v>
      </c>
      <c r="N45" s="26">
        <v>0.026</v>
      </c>
      <c r="O45" s="25">
        <f t="shared" si="1"/>
        <v>9.36</v>
      </c>
      <c r="P45" s="25">
        <f t="shared" si="2"/>
        <v>31.2</v>
      </c>
      <c r="Q45" s="25">
        <f t="shared" si="3"/>
        <v>37617.84</v>
      </c>
      <c r="R45" s="25">
        <f t="shared" si="4"/>
        <v>11285.352</v>
      </c>
      <c r="S45" s="25"/>
      <c r="T45" s="25">
        <f t="shared" si="5"/>
        <v>26332.488</v>
      </c>
      <c r="U45" s="30">
        <v>45473</v>
      </c>
      <c r="V45" s="30">
        <v>45641</v>
      </c>
      <c r="W45" s="31">
        <v>45471.6927777778</v>
      </c>
      <c r="X45" s="15" t="s">
        <v>4952</v>
      </c>
      <c r="Y45" s="16"/>
      <c r="Z45" s="16"/>
      <c r="AA45" s="16"/>
      <c r="AB45" s="15" t="s">
        <v>357</v>
      </c>
      <c r="AC45" s="15">
        <v>11285.36</v>
      </c>
      <c r="AD45" s="15" t="s">
        <v>3328</v>
      </c>
      <c r="AE45" s="15">
        <v>25315920</v>
      </c>
      <c r="AF45" s="15"/>
    </row>
    <row r="46" s="3" customFormat="1" ht="33.75" spans="1:32">
      <c r="A46" s="15">
        <v>44</v>
      </c>
      <c r="B46" s="15" t="s">
        <v>2698</v>
      </c>
      <c r="C46" s="15" t="str">
        <f>VLOOKUP(X46,[1]投保单导出信息!$A$2:$B$380,2,0)</f>
        <v>P8Z520243206N000000603</v>
      </c>
      <c r="D46" s="15"/>
      <c r="E46" s="20" t="s">
        <v>2944</v>
      </c>
      <c r="F46" s="16" t="s">
        <v>2945</v>
      </c>
      <c r="G46" s="16" t="s">
        <v>264</v>
      </c>
      <c r="H46" s="16" t="s">
        <v>2946</v>
      </c>
      <c r="I46" s="16" t="s">
        <v>4953</v>
      </c>
      <c r="J46" s="15" t="s">
        <v>21</v>
      </c>
      <c r="K46" s="15">
        <v>1</v>
      </c>
      <c r="L46" s="25">
        <v>1150.13</v>
      </c>
      <c r="M46" s="25">
        <f t="shared" si="0"/>
        <v>1380156</v>
      </c>
      <c r="N46" s="26">
        <v>0.024</v>
      </c>
      <c r="O46" s="25">
        <f t="shared" si="1"/>
        <v>8.64</v>
      </c>
      <c r="P46" s="25">
        <f t="shared" si="2"/>
        <v>28.8</v>
      </c>
      <c r="Q46" s="25">
        <f t="shared" si="3"/>
        <v>33123.744</v>
      </c>
      <c r="R46" s="25">
        <f t="shared" si="4"/>
        <v>9937.1232</v>
      </c>
      <c r="S46" s="25"/>
      <c r="T46" s="25">
        <f t="shared" si="5"/>
        <v>23186.6208</v>
      </c>
      <c r="U46" s="30">
        <v>45473</v>
      </c>
      <c r="V46" s="30">
        <v>45641</v>
      </c>
      <c r="W46" s="31">
        <v>45471.6980208333</v>
      </c>
      <c r="X46" s="15" t="s">
        <v>4954</v>
      </c>
      <c r="Y46" s="16"/>
      <c r="Z46" s="16"/>
      <c r="AA46" s="16"/>
      <c r="AB46" s="36" t="s">
        <v>312</v>
      </c>
      <c r="AC46" s="25">
        <v>9937.12</v>
      </c>
      <c r="AD46" s="15" t="s">
        <v>4955</v>
      </c>
      <c r="AE46" s="15">
        <v>51874438</v>
      </c>
      <c r="AF46" s="15"/>
    </row>
    <row r="47" s="3" customFormat="1" ht="33.75" spans="1:32">
      <c r="A47" s="15">
        <v>45</v>
      </c>
      <c r="B47" s="15" t="s">
        <v>2698</v>
      </c>
      <c r="C47" s="15" t="str">
        <f>VLOOKUP(X47,[1]投保单导出信息!$A$2:$B$380,2,0)</f>
        <v>P8Z520243206N000000601</v>
      </c>
      <c r="D47" s="15"/>
      <c r="E47" s="16" t="s">
        <v>2251</v>
      </c>
      <c r="F47" s="16" t="s">
        <v>3126</v>
      </c>
      <c r="G47" s="16" t="s">
        <v>138</v>
      </c>
      <c r="H47" s="16" t="s">
        <v>2253</v>
      </c>
      <c r="I47" s="16" t="s">
        <v>4956</v>
      </c>
      <c r="J47" s="15" t="s">
        <v>21</v>
      </c>
      <c r="K47" s="15">
        <v>1</v>
      </c>
      <c r="L47" s="25">
        <v>865.84</v>
      </c>
      <c r="M47" s="25">
        <f t="shared" si="0"/>
        <v>1039008</v>
      </c>
      <c r="N47" s="26">
        <v>0.026</v>
      </c>
      <c r="O47" s="25">
        <f t="shared" si="1"/>
        <v>9.36</v>
      </c>
      <c r="P47" s="25">
        <f t="shared" si="2"/>
        <v>31.2</v>
      </c>
      <c r="Q47" s="25">
        <f t="shared" si="3"/>
        <v>27014.208</v>
      </c>
      <c r="R47" s="25">
        <f t="shared" si="4"/>
        <v>8104.2624</v>
      </c>
      <c r="S47" s="25"/>
      <c r="T47" s="25">
        <f t="shared" si="5"/>
        <v>18909.9456</v>
      </c>
      <c r="U47" s="30">
        <v>45473</v>
      </c>
      <c r="V47" s="30">
        <v>45641</v>
      </c>
      <c r="W47" s="31">
        <v>45471.7016319444</v>
      </c>
      <c r="X47" s="15" t="s">
        <v>4957</v>
      </c>
      <c r="Y47" s="16"/>
      <c r="Z47" s="16"/>
      <c r="AA47" s="16"/>
      <c r="AB47" s="36" t="s">
        <v>312</v>
      </c>
      <c r="AC47" s="25">
        <v>8104.27</v>
      </c>
      <c r="AD47" s="15" t="s">
        <v>2251</v>
      </c>
      <c r="AE47" s="187" t="s">
        <v>4958</v>
      </c>
      <c r="AF47" s="15"/>
    </row>
    <row r="48" s="3" customFormat="1" ht="22.5" spans="1:32">
      <c r="A48" s="15">
        <v>46</v>
      </c>
      <c r="B48" s="15" t="s">
        <v>2698</v>
      </c>
      <c r="C48" s="15" t="str">
        <f>VLOOKUP(X48,[1]投保单导出信息!$A$2:$B$380,2,0)</f>
        <v>P8Z520243206N000000615</v>
      </c>
      <c r="D48" s="15"/>
      <c r="E48" s="16" t="s">
        <v>3193</v>
      </c>
      <c r="F48" s="16" t="s">
        <v>3194</v>
      </c>
      <c r="G48" s="16" t="s">
        <v>525</v>
      </c>
      <c r="H48" s="16" t="s">
        <v>1288</v>
      </c>
      <c r="I48" s="16" t="s">
        <v>4959</v>
      </c>
      <c r="J48" s="15" t="s">
        <v>21</v>
      </c>
      <c r="K48" s="15">
        <v>1</v>
      </c>
      <c r="L48" s="25">
        <v>518</v>
      </c>
      <c r="M48" s="25">
        <f t="shared" si="0"/>
        <v>621600</v>
      </c>
      <c r="N48" s="26">
        <v>0.024</v>
      </c>
      <c r="O48" s="25">
        <f t="shared" si="1"/>
        <v>8.64</v>
      </c>
      <c r="P48" s="25">
        <f t="shared" si="2"/>
        <v>28.8</v>
      </c>
      <c r="Q48" s="25">
        <f t="shared" si="3"/>
        <v>14918.4</v>
      </c>
      <c r="R48" s="25">
        <f t="shared" si="4"/>
        <v>4475.52</v>
      </c>
      <c r="S48" s="25"/>
      <c r="T48" s="25">
        <f t="shared" si="5"/>
        <v>10442.88</v>
      </c>
      <c r="U48" s="30">
        <v>45473</v>
      </c>
      <c r="V48" s="30">
        <v>45641</v>
      </c>
      <c r="W48" s="31">
        <v>45471.7089236111</v>
      </c>
      <c r="X48" s="15" t="s">
        <v>4960</v>
      </c>
      <c r="Y48" s="16"/>
      <c r="Z48" s="16"/>
      <c r="AA48" s="16"/>
      <c r="AB48" s="36" t="s">
        <v>312</v>
      </c>
      <c r="AC48" s="25">
        <v>4579.2</v>
      </c>
      <c r="AD48" s="15" t="s">
        <v>4955</v>
      </c>
      <c r="AE48" s="15">
        <v>12106442</v>
      </c>
      <c r="AF48" s="15"/>
    </row>
    <row r="49" s="3" customFormat="1" ht="22.5" spans="1:32">
      <c r="A49" s="15">
        <v>47</v>
      </c>
      <c r="B49" s="15" t="s">
        <v>2698</v>
      </c>
      <c r="C49" s="15" t="str">
        <f>VLOOKUP(X49,[1]投保单导出信息!$A$2:$B$380,2,0)</f>
        <v>P8Z520243206N000000609</v>
      </c>
      <c r="D49" s="15"/>
      <c r="E49" s="16" t="s">
        <v>3218</v>
      </c>
      <c r="F49" s="16" t="s">
        <v>3219</v>
      </c>
      <c r="G49" s="16" t="s">
        <v>290</v>
      </c>
      <c r="H49" s="16" t="s">
        <v>1468</v>
      </c>
      <c r="I49" s="16" t="s">
        <v>4961</v>
      </c>
      <c r="J49" s="15" t="s">
        <v>21</v>
      </c>
      <c r="K49" s="15">
        <v>1</v>
      </c>
      <c r="L49" s="25">
        <v>610</v>
      </c>
      <c r="M49" s="25">
        <f t="shared" si="0"/>
        <v>732000</v>
      </c>
      <c r="N49" s="26">
        <v>0.024</v>
      </c>
      <c r="O49" s="25">
        <f t="shared" si="1"/>
        <v>8.64</v>
      </c>
      <c r="P49" s="25">
        <f t="shared" si="2"/>
        <v>28.8</v>
      </c>
      <c r="Q49" s="25">
        <f t="shared" si="3"/>
        <v>17568</v>
      </c>
      <c r="R49" s="25">
        <f t="shared" si="4"/>
        <v>5270.4</v>
      </c>
      <c r="S49" s="25"/>
      <c r="T49" s="25">
        <f t="shared" si="5"/>
        <v>12297.6</v>
      </c>
      <c r="U49" s="30">
        <v>45473</v>
      </c>
      <c r="V49" s="30">
        <v>45641</v>
      </c>
      <c r="W49" s="31">
        <v>45471.7046180556</v>
      </c>
      <c r="X49" s="15" t="s">
        <v>4962</v>
      </c>
      <c r="Y49" s="16"/>
      <c r="Z49" s="16"/>
      <c r="AA49" s="16"/>
      <c r="AB49" s="36" t="s">
        <v>846</v>
      </c>
      <c r="AC49" s="25">
        <v>5270.4</v>
      </c>
      <c r="AD49" s="16" t="s">
        <v>3218</v>
      </c>
      <c r="AE49" s="15">
        <v>10802743</v>
      </c>
      <c r="AF49" s="15"/>
    </row>
    <row r="50" s="3" customFormat="1" ht="33.75" spans="1:32">
      <c r="A50" s="15">
        <v>48</v>
      </c>
      <c r="B50" s="15" t="s">
        <v>3329</v>
      </c>
      <c r="C50" s="15" t="str">
        <f>VLOOKUP(X50,[1]投保单导出信息!$A$2:$B$380,2,0)</f>
        <v>P8Z520243206N000000637</v>
      </c>
      <c r="D50" s="15"/>
      <c r="E50" s="16" t="s">
        <v>3432</v>
      </c>
      <c r="F50" s="16" t="s">
        <v>3433</v>
      </c>
      <c r="G50" s="16" t="s">
        <v>826</v>
      </c>
      <c r="H50" s="16" t="s">
        <v>2162</v>
      </c>
      <c r="I50" s="16" t="s">
        <v>4963</v>
      </c>
      <c r="J50" s="15" t="s">
        <v>21</v>
      </c>
      <c r="K50" s="15">
        <v>1</v>
      </c>
      <c r="L50" s="25">
        <v>619</v>
      </c>
      <c r="M50" s="25">
        <f t="shared" si="0"/>
        <v>742800</v>
      </c>
      <c r="N50" s="26">
        <v>0.02</v>
      </c>
      <c r="O50" s="25">
        <f t="shared" si="1"/>
        <v>7.2</v>
      </c>
      <c r="P50" s="25">
        <f t="shared" si="2"/>
        <v>24</v>
      </c>
      <c r="Q50" s="25">
        <f t="shared" si="3"/>
        <v>14856</v>
      </c>
      <c r="R50" s="25">
        <f t="shared" si="4"/>
        <v>4456.8</v>
      </c>
      <c r="S50" s="25"/>
      <c r="T50" s="25">
        <f t="shared" si="5"/>
        <v>10399.2</v>
      </c>
      <c r="U50" s="30">
        <v>45473</v>
      </c>
      <c r="V50" s="30">
        <v>45641</v>
      </c>
      <c r="W50" s="31">
        <v>45471.7223958333</v>
      </c>
      <c r="X50" s="15" t="s">
        <v>4964</v>
      </c>
      <c r="Y50" s="16"/>
      <c r="Z50" s="16"/>
      <c r="AA50" s="16"/>
      <c r="AB50" s="37" t="s">
        <v>1350</v>
      </c>
      <c r="AC50" s="25">
        <v>1516889.77</v>
      </c>
      <c r="AD50" s="15" t="s">
        <v>3337</v>
      </c>
      <c r="AE50" s="15" t="s">
        <v>3338</v>
      </c>
      <c r="AF50" s="15"/>
    </row>
    <row r="51" s="3" customFormat="1" ht="33.75" spans="1:32">
      <c r="A51" s="15">
        <v>49</v>
      </c>
      <c r="B51" s="15" t="s">
        <v>3329</v>
      </c>
      <c r="C51" s="15" t="str">
        <f>VLOOKUP(X51,[1]投保单导出信息!$A$2:$B$380,2,0)</f>
        <v>P8Z520243206N000000593</v>
      </c>
      <c r="D51" s="15"/>
      <c r="E51" s="16" t="s">
        <v>3450</v>
      </c>
      <c r="F51" s="15" t="s">
        <v>3451</v>
      </c>
      <c r="G51" s="16" t="s">
        <v>3452</v>
      </c>
      <c r="H51" s="16" t="s">
        <v>3453</v>
      </c>
      <c r="I51" s="16" t="s">
        <v>4965</v>
      </c>
      <c r="J51" s="15" t="s">
        <v>21</v>
      </c>
      <c r="K51" s="15">
        <v>1</v>
      </c>
      <c r="L51" s="25">
        <v>910</v>
      </c>
      <c r="M51" s="25">
        <f t="shared" si="0"/>
        <v>1092000</v>
      </c>
      <c r="N51" s="26">
        <v>0.02</v>
      </c>
      <c r="O51" s="25">
        <f t="shared" si="1"/>
        <v>7.2</v>
      </c>
      <c r="P51" s="25">
        <f t="shared" si="2"/>
        <v>24</v>
      </c>
      <c r="Q51" s="25">
        <f t="shared" si="3"/>
        <v>21840</v>
      </c>
      <c r="R51" s="25">
        <f t="shared" si="4"/>
        <v>6552</v>
      </c>
      <c r="S51" s="25"/>
      <c r="T51" s="25">
        <f t="shared" si="5"/>
        <v>15288</v>
      </c>
      <c r="U51" s="30">
        <v>45473</v>
      </c>
      <c r="V51" s="30">
        <v>45641</v>
      </c>
      <c r="W51" s="31">
        <v>45471.690775463</v>
      </c>
      <c r="X51" s="15" t="s">
        <v>4966</v>
      </c>
      <c r="Y51" s="16"/>
      <c r="Z51" s="16"/>
      <c r="AA51" s="16"/>
      <c r="AB51" s="37" t="s">
        <v>1350</v>
      </c>
      <c r="AC51" s="25">
        <v>1516889.77</v>
      </c>
      <c r="AD51" s="15" t="s">
        <v>3337</v>
      </c>
      <c r="AE51" s="15" t="s">
        <v>3338</v>
      </c>
      <c r="AF51" s="15"/>
    </row>
    <row r="52" s="3" customFormat="1" ht="67.5" spans="1:32">
      <c r="A52" s="15">
        <v>50</v>
      </c>
      <c r="B52" s="15" t="s">
        <v>3329</v>
      </c>
      <c r="C52" s="15" t="str">
        <f>VLOOKUP(X52,[1]投保单导出信息!$A$2:$B$380,2,0)</f>
        <v>P8Z520243206N000000622</v>
      </c>
      <c r="D52" s="15"/>
      <c r="E52" s="16" t="s">
        <v>3480</v>
      </c>
      <c r="F52" s="16" t="s">
        <v>3481</v>
      </c>
      <c r="G52" s="16" t="s">
        <v>3482</v>
      </c>
      <c r="H52" s="16" t="s">
        <v>502</v>
      </c>
      <c r="I52" s="16" t="s">
        <v>4967</v>
      </c>
      <c r="J52" s="15" t="s">
        <v>21</v>
      </c>
      <c r="K52" s="15">
        <v>1</v>
      </c>
      <c r="L52" s="25">
        <v>628.96</v>
      </c>
      <c r="M52" s="25">
        <f t="shared" si="0"/>
        <v>754752</v>
      </c>
      <c r="N52" s="26">
        <v>0.026</v>
      </c>
      <c r="O52" s="25">
        <f t="shared" si="1"/>
        <v>9.36</v>
      </c>
      <c r="P52" s="25">
        <f t="shared" si="2"/>
        <v>31.2</v>
      </c>
      <c r="Q52" s="25">
        <f t="shared" si="3"/>
        <v>19623.552</v>
      </c>
      <c r="R52" s="25">
        <f t="shared" si="4"/>
        <v>5887.0656</v>
      </c>
      <c r="S52" s="25"/>
      <c r="T52" s="25">
        <f t="shared" si="5"/>
        <v>13736.4864</v>
      </c>
      <c r="U52" s="30">
        <v>45473</v>
      </c>
      <c r="V52" s="30">
        <v>45641</v>
      </c>
      <c r="W52" s="31">
        <v>45471.71375</v>
      </c>
      <c r="X52" s="15" t="s">
        <v>4968</v>
      </c>
      <c r="Y52" s="16"/>
      <c r="Z52" s="16"/>
      <c r="AA52" s="16"/>
      <c r="AB52" s="15" t="s">
        <v>4969</v>
      </c>
      <c r="AC52" s="25" t="s">
        <v>4970</v>
      </c>
      <c r="AD52" s="15" t="s">
        <v>4971</v>
      </c>
      <c r="AE52" s="15" t="s">
        <v>4972</v>
      </c>
      <c r="AF52" s="15"/>
    </row>
    <row r="53" s="3" customFormat="1" ht="67.5" spans="1:32">
      <c r="A53" s="15">
        <v>51</v>
      </c>
      <c r="B53" s="15" t="s">
        <v>3329</v>
      </c>
      <c r="C53" s="15" t="str">
        <f>VLOOKUP(X53,[1]投保单导出信息!$A$2:$B$380,2,0)</f>
        <v>P8Z520243206N000000589</v>
      </c>
      <c r="D53" s="15"/>
      <c r="E53" s="16" t="s">
        <v>2904</v>
      </c>
      <c r="F53" s="16" t="s">
        <v>3498</v>
      </c>
      <c r="G53" s="16" t="s">
        <v>2100</v>
      </c>
      <c r="H53" s="16" t="s">
        <v>2906</v>
      </c>
      <c r="I53" s="16" t="s">
        <v>4973</v>
      </c>
      <c r="J53" s="15" t="s">
        <v>21</v>
      </c>
      <c r="K53" s="15">
        <v>1</v>
      </c>
      <c r="L53" s="25">
        <v>1309</v>
      </c>
      <c r="M53" s="25">
        <f t="shared" si="0"/>
        <v>1570800</v>
      </c>
      <c r="N53" s="26">
        <v>0.02</v>
      </c>
      <c r="O53" s="25">
        <f t="shared" si="1"/>
        <v>7.2</v>
      </c>
      <c r="P53" s="25">
        <f t="shared" si="2"/>
        <v>24</v>
      </c>
      <c r="Q53" s="25">
        <f t="shared" si="3"/>
        <v>31416</v>
      </c>
      <c r="R53" s="25">
        <f t="shared" si="4"/>
        <v>9424.8</v>
      </c>
      <c r="S53" s="25"/>
      <c r="T53" s="25">
        <f t="shared" si="5"/>
        <v>21991.2</v>
      </c>
      <c r="U53" s="30">
        <v>45473</v>
      </c>
      <c r="V53" s="30">
        <v>45641</v>
      </c>
      <c r="W53" s="31">
        <v>45471.6663888889</v>
      </c>
      <c r="X53" s="15" t="s">
        <v>4974</v>
      </c>
      <c r="Y53" s="16"/>
      <c r="Z53" s="16"/>
      <c r="AA53" s="16"/>
      <c r="AB53" s="15" t="s">
        <v>3502</v>
      </c>
      <c r="AC53" s="25" t="s">
        <v>4975</v>
      </c>
      <c r="AD53" s="15" t="s">
        <v>3504</v>
      </c>
      <c r="AE53" s="15" t="s">
        <v>3505</v>
      </c>
      <c r="AF53" s="15"/>
    </row>
    <row r="54" s="3" customFormat="1" ht="67.5" spans="1:32">
      <c r="A54" s="15">
        <v>52</v>
      </c>
      <c r="B54" s="15" t="s">
        <v>3329</v>
      </c>
      <c r="C54" s="15" t="str">
        <f>VLOOKUP(X54,[1]投保单导出信息!$A$2:$B$380,2,0)</f>
        <v>P8Z520243206N000000602</v>
      </c>
      <c r="D54" s="15"/>
      <c r="E54" s="16" t="s">
        <v>3528</v>
      </c>
      <c r="F54" s="16" t="s">
        <v>3529</v>
      </c>
      <c r="G54" s="16" t="s">
        <v>3452</v>
      </c>
      <c r="H54" s="16" t="s">
        <v>60</v>
      </c>
      <c r="I54" s="16" t="s">
        <v>4976</v>
      </c>
      <c r="J54" s="15" t="s">
        <v>21</v>
      </c>
      <c r="K54" s="15">
        <v>1</v>
      </c>
      <c r="L54" s="25">
        <v>909.63</v>
      </c>
      <c r="M54" s="25">
        <f t="shared" si="0"/>
        <v>1091556</v>
      </c>
      <c r="N54" s="26">
        <v>0.02</v>
      </c>
      <c r="O54" s="25">
        <f t="shared" si="1"/>
        <v>7.2</v>
      </c>
      <c r="P54" s="25">
        <f t="shared" si="2"/>
        <v>24</v>
      </c>
      <c r="Q54" s="25">
        <f t="shared" si="3"/>
        <v>21831.12</v>
      </c>
      <c r="R54" s="25">
        <f t="shared" si="4"/>
        <v>6549.336</v>
      </c>
      <c r="S54" s="25"/>
      <c r="T54" s="25">
        <f t="shared" si="5"/>
        <v>15281.784</v>
      </c>
      <c r="U54" s="30">
        <v>45473</v>
      </c>
      <c r="V54" s="30">
        <v>45641</v>
      </c>
      <c r="W54" s="31">
        <v>45471.6993171296</v>
      </c>
      <c r="X54" s="15" t="s">
        <v>4977</v>
      </c>
      <c r="Y54" s="16"/>
      <c r="Z54" s="16"/>
      <c r="AA54" s="16"/>
      <c r="AB54" s="37" t="s">
        <v>1350</v>
      </c>
      <c r="AC54" s="25">
        <v>1516889.77</v>
      </c>
      <c r="AD54" s="15" t="s">
        <v>3337</v>
      </c>
      <c r="AE54" s="15" t="s">
        <v>3338</v>
      </c>
      <c r="AF54" s="15"/>
    </row>
    <row r="55" s="3" customFormat="1" ht="45" spans="1:32">
      <c r="A55" s="15">
        <v>53</v>
      </c>
      <c r="B55" s="15" t="s">
        <v>3329</v>
      </c>
      <c r="C55" s="15" t="str">
        <f>VLOOKUP(X55,[1]投保单导出信息!$A$2:$B$380,2,0)</f>
        <v>P8Z520243206N000000629</v>
      </c>
      <c r="D55" s="15"/>
      <c r="E55" s="16" t="s">
        <v>3556</v>
      </c>
      <c r="F55" s="15" t="s">
        <v>3557</v>
      </c>
      <c r="G55" s="16" t="s">
        <v>138</v>
      </c>
      <c r="H55" s="16" t="s">
        <v>3558</v>
      </c>
      <c r="I55" s="16" t="s">
        <v>4978</v>
      </c>
      <c r="J55" s="15" t="s">
        <v>21</v>
      </c>
      <c r="K55" s="15">
        <v>1</v>
      </c>
      <c r="L55" s="25">
        <v>568.31</v>
      </c>
      <c r="M55" s="25">
        <f t="shared" si="0"/>
        <v>681972</v>
      </c>
      <c r="N55" s="26">
        <v>0.024</v>
      </c>
      <c r="O55" s="25">
        <f t="shared" si="1"/>
        <v>8.64</v>
      </c>
      <c r="P55" s="25">
        <f t="shared" si="2"/>
        <v>28.8</v>
      </c>
      <c r="Q55" s="25">
        <f t="shared" si="3"/>
        <v>16367.328</v>
      </c>
      <c r="R55" s="25">
        <f t="shared" si="4"/>
        <v>4910.1984</v>
      </c>
      <c r="S55" s="25"/>
      <c r="T55" s="25">
        <f t="shared" si="5"/>
        <v>11457.1296</v>
      </c>
      <c r="U55" s="30">
        <v>45473</v>
      </c>
      <c r="V55" s="30">
        <v>45641</v>
      </c>
      <c r="W55" s="31">
        <v>45471.7175578704</v>
      </c>
      <c r="X55" s="15" t="s">
        <v>4979</v>
      </c>
      <c r="Y55" s="16"/>
      <c r="Z55" s="16"/>
      <c r="AA55" s="16"/>
      <c r="AB55" s="15" t="s">
        <v>4980</v>
      </c>
      <c r="AC55" s="25" t="s">
        <v>4981</v>
      </c>
      <c r="AD55" s="15" t="s">
        <v>4982</v>
      </c>
      <c r="AE55" s="15" t="s">
        <v>4983</v>
      </c>
      <c r="AF55" s="15"/>
    </row>
    <row r="56" s="3" customFormat="1" ht="45" spans="1:32">
      <c r="A56" s="15">
        <v>54</v>
      </c>
      <c r="B56" s="15" t="s">
        <v>3329</v>
      </c>
      <c r="C56" s="15" t="str">
        <f>VLOOKUP(X56,[1]投保单导出信息!$A$2:$B$380,2,0)</f>
        <v>P8Z520243206N000000634</v>
      </c>
      <c r="D56" s="15"/>
      <c r="E56" s="16" t="s">
        <v>3605</v>
      </c>
      <c r="F56" s="15" t="s">
        <v>3606</v>
      </c>
      <c r="G56" s="16" t="s">
        <v>237</v>
      </c>
      <c r="H56" s="16" t="s">
        <v>1043</v>
      </c>
      <c r="I56" s="16" t="s">
        <v>4984</v>
      </c>
      <c r="J56" s="15" t="s">
        <v>21</v>
      </c>
      <c r="K56" s="15">
        <v>1</v>
      </c>
      <c r="L56" s="25">
        <v>540</v>
      </c>
      <c r="M56" s="25">
        <f t="shared" si="0"/>
        <v>648000</v>
      </c>
      <c r="N56" s="26">
        <v>0.024</v>
      </c>
      <c r="O56" s="25">
        <f t="shared" si="1"/>
        <v>8.64</v>
      </c>
      <c r="P56" s="25">
        <f t="shared" si="2"/>
        <v>28.8</v>
      </c>
      <c r="Q56" s="25">
        <f t="shared" si="3"/>
        <v>15552</v>
      </c>
      <c r="R56" s="25">
        <f t="shared" si="4"/>
        <v>4665.6</v>
      </c>
      <c r="S56" s="25"/>
      <c r="T56" s="25">
        <f t="shared" si="5"/>
        <v>10886.4</v>
      </c>
      <c r="U56" s="30">
        <v>45473</v>
      </c>
      <c r="V56" s="30">
        <v>45641</v>
      </c>
      <c r="W56" s="31">
        <v>45471.7204398148</v>
      </c>
      <c r="X56" s="15" t="s">
        <v>4985</v>
      </c>
      <c r="Y56" s="16"/>
      <c r="Z56" s="16"/>
      <c r="AA56" s="16"/>
      <c r="AB56" s="15" t="s">
        <v>4986</v>
      </c>
      <c r="AC56" s="25" t="s">
        <v>4987</v>
      </c>
      <c r="AD56" s="15" t="s">
        <v>4988</v>
      </c>
      <c r="AE56" s="15" t="s">
        <v>4989</v>
      </c>
      <c r="AF56" s="15"/>
    </row>
    <row r="57" s="3" customFormat="1" ht="45" spans="1:32">
      <c r="A57" s="15">
        <v>55</v>
      </c>
      <c r="B57" s="15" t="s">
        <v>3329</v>
      </c>
      <c r="C57" s="15" t="str">
        <f>VLOOKUP(X57,[1]投保单导出信息!$A$2:$B$380,2,0)</f>
        <v>P8Z520243206N000000610</v>
      </c>
      <c r="D57" s="15"/>
      <c r="E57" s="16" t="s">
        <v>3611</v>
      </c>
      <c r="F57" s="15" t="s">
        <v>3612</v>
      </c>
      <c r="G57" s="16" t="s">
        <v>138</v>
      </c>
      <c r="H57" s="16" t="s">
        <v>542</v>
      </c>
      <c r="I57" s="16" t="s">
        <v>4990</v>
      </c>
      <c r="J57" s="15" t="s">
        <v>21</v>
      </c>
      <c r="K57" s="15">
        <v>1</v>
      </c>
      <c r="L57" s="25">
        <v>700</v>
      </c>
      <c r="M57" s="25">
        <f t="shared" si="0"/>
        <v>840000</v>
      </c>
      <c r="N57" s="26">
        <v>0.024</v>
      </c>
      <c r="O57" s="25">
        <f t="shared" si="1"/>
        <v>8.64</v>
      </c>
      <c r="P57" s="25">
        <f t="shared" si="2"/>
        <v>28.8</v>
      </c>
      <c r="Q57" s="25">
        <f t="shared" si="3"/>
        <v>20160</v>
      </c>
      <c r="R57" s="25">
        <f t="shared" si="4"/>
        <v>6048</v>
      </c>
      <c r="S57" s="25"/>
      <c r="T57" s="25">
        <f t="shared" si="5"/>
        <v>14112</v>
      </c>
      <c r="U57" s="30">
        <v>45473</v>
      </c>
      <c r="V57" s="30">
        <v>45641</v>
      </c>
      <c r="W57" s="31">
        <v>45471.7054398148</v>
      </c>
      <c r="X57" s="15" t="s">
        <v>4991</v>
      </c>
      <c r="Y57" s="16"/>
      <c r="Z57" s="16"/>
      <c r="AA57" s="16"/>
      <c r="AB57" s="15" t="s">
        <v>4992</v>
      </c>
      <c r="AC57" s="25" t="s">
        <v>4993</v>
      </c>
      <c r="AD57" s="15" t="s">
        <v>4994</v>
      </c>
      <c r="AE57" s="15" t="s">
        <v>4995</v>
      </c>
      <c r="AF57" s="15"/>
    </row>
    <row r="58" s="3" customFormat="1" ht="78.75" spans="1:32">
      <c r="A58" s="15">
        <v>56</v>
      </c>
      <c r="B58" s="15" t="s">
        <v>3329</v>
      </c>
      <c r="C58" s="15" t="str">
        <f>VLOOKUP(X58,[1]投保单导出信息!$A$2:$B$380,2,0)</f>
        <v>P8Z520243206N000000613</v>
      </c>
      <c r="D58" s="15"/>
      <c r="E58" s="16" t="s">
        <v>3689</v>
      </c>
      <c r="F58" s="15" t="s">
        <v>3690</v>
      </c>
      <c r="G58" s="16" t="s">
        <v>92</v>
      </c>
      <c r="H58" s="16" t="s">
        <v>3691</v>
      </c>
      <c r="I58" s="16" t="s">
        <v>4996</v>
      </c>
      <c r="J58" s="15" t="s">
        <v>21</v>
      </c>
      <c r="K58" s="15">
        <v>1</v>
      </c>
      <c r="L58" s="25">
        <v>688.02</v>
      </c>
      <c r="M58" s="25">
        <f t="shared" si="0"/>
        <v>825624</v>
      </c>
      <c r="N58" s="26">
        <v>0.024</v>
      </c>
      <c r="O58" s="25">
        <f t="shared" si="1"/>
        <v>8.64</v>
      </c>
      <c r="P58" s="25">
        <f t="shared" si="2"/>
        <v>28.8</v>
      </c>
      <c r="Q58" s="25">
        <f t="shared" si="3"/>
        <v>19814.976</v>
      </c>
      <c r="R58" s="25">
        <f t="shared" si="4"/>
        <v>5944.4928</v>
      </c>
      <c r="S58" s="25"/>
      <c r="T58" s="25">
        <f t="shared" si="5"/>
        <v>13870.4832</v>
      </c>
      <c r="U58" s="30">
        <v>45473</v>
      </c>
      <c r="V58" s="30">
        <v>45641</v>
      </c>
      <c r="W58" s="31">
        <v>45471.7089930556</v>
      </c>
      <c r="X58" s="15" t="s">
        <v>4997</v>
      </c>
      <c r="Y58" s="16"/>
      <c r="Z58" s="16"/>
      <c r="AA58" s="16"/>
      <c r="AB58" s="15" t="s">
        <v>4998</v>
      </c>
      <c r="AC58" s="25" t="s">
        <v>4999</v>
      </c>
      <c r="AD58" s="15" t="s">
        <v>5000</v>
      </c>
      <c r="AE58" s="15" t="s">
        <v>5001</v>
      </c>
      <c r="AF58" s="15"/>
    </row>
    <row r="59" s="3" customFormat="1" ht="45" spans="1:32">
      <c r="A59" s="15">
        <v>57</v>
      </c>
      <c r="B59" s="15" t="s">
        <v>3329</v>
      </c>
      <c r="C59" s="15" t="str">
        <f>VLOOKUP(X59,[1]投保单导出信息!$A$2:$B$380,2,0)</f>
        <v>P8Z520243206N000000625</v>
      </c>
      <c r="D59" s="15"/>
      <c r="E59" s="16" t="s">
        <v>3925</v>
      </c>
      <c r="F59" s="16" t="s">
        <v>3926</v>
      </c>
      <c r="G59" s="16" t="s">
        <v>3927</v>
      </c>
      <c r="H59" s="16" t="s">
        <v>697</v>
      </c>
      <c r="I59" s="16" t="s">
        <v>5002</v>
      </c>
      <c r="J59" s="15" t="s">
        <v>21</v>
      </c>
      <c r="K59" s="15">
        <v>1</v>
      </c>
      <c r="L59" s="25">
        <v>763.55</v>
      </c>
      <c r="M59" s="25">
        <f t="shared" si="0"/>
        <v>916260</v>
      </c>
      <c r="N59" s="26">
        <v>0.02</v>
      </c>
      <c r="O59" s="25">
        <f t="shared" si="1"/>
        <v>7.2</v>
      </c>
      <c r="P59" s="25">
        <f t="shared" si="2"/>
        <v>24</v>
      </c>
      <c r="Q59" s="25">
        <f t="shared" si="3"/>
        <v>18325.2</v>
      </c>
      <c r="R59" s="25">
        <f t="shared" si="4"/>
        <v>5497.56</v>
      </c>
      <c r="S59" s="25"/>
      <c r="T59" s="25">
        <f t="shared" si="5"/>
        <v>12827.64</v>
      </c>
      <c r="U59" s="30">
        <v>45473</v>
      </c>
      <c r="V59" s="30">
        <v>45641</v>
      </c>
      <c r="W59" s="31">
        <v>45471.7155092593</v>
      </c>
      <c r="X59" s="15" t="s">
        <v>5003</v>
      </c>
      <c r="Y59" s="16"/>
      <c r="Z59" s="16"/>
      <c r="AA59" s="16"/>
      <c r="AB59" s="37" t="s">
        <v>3931</v>
      </c>
      <c r="AC59" s="25">
        <v>16680</v>
      </c>
      <c r="AD59" s="15" t="s">
        <v>3932</v>
      </c>
      <c r="AE59" s="15">
        <v>43938878</v>
      </c>
      <c r="AF59" s="15"/>
    </row>
    <row r="60" s="3" customFormat="1" ht="67.5" spans="1:32">
      <c r="A60" s="15">
        <v>58</v>
      </c>
      <c r="B60" s="15" t="s">
        <v>3329</v>
      </c>
      <c r="C60" s="15" t="str">
        <f>VLOOKUP(X60,[1]投保单导出信息!$A$2:$B$380,2,0)</f>
        <v>P8Z520243206N000000608</v>
      </c>
      <c r="D60" s="15"/>
      <c r="E60" s="16" t="s">
        <v>3934</v>
      </c>
      <c r="F60" s="16" t="s">
        <v>3935</v>
      </c>
      <c r="G60" s="16" t="s">
        <v>3936</v>
      </c>
      <c r="H60" s="16" t="s">
        <v>2538</v>
      </c>
      <c r="I60" s="16" t="s">
        <v>5004</v>
      </c>
      <c r="J60" s="15" t="s">
        <v>21</v>
      </c>
      <c r="K60" s="15">
        <v>1</v>
      </c>
      <c r="L60" s="25">
        <v>714.92</v>
      </c>
      <c r="M60" s="25">
        <f t="shared" si="0"/>
        <v>857904</v>
      </c>
      <c r="N60" s="26">
        <v>0.024</v>
      </c>
      <c r="O60" s="25">
        <f t="shared" si="1"/>
        <v>8.64</v>
      </c>
      <c r="P60" s="25">
        <f t="shared" si="2"/>
        <v>28.8</v>
      </c>
      <c r="Q60" s="25">
        <f t="shared" si="3"/>
        <v>20589.696</v>
      </c>
      <c r="R60" s="25">
        <f t="shared" si="4"/>
        <v>6176.9088</v>
      </c>
      <c r="S60" s="25"/>
      <c r="T60" s="25">
        <f t="shared" si="5"/>
        <v>14412.7872</v>
      </c>
      <c r="U60" s="30">
        <v>45473</v>
      </c>
      <c r="V60" s="30">
        <v>45641</v>
      </c>
      <c r="W60" s="31">
        <v>45471.702337963</v>
      </c>
      <c r="X60" s="15" t="s">
        <v>5005</v>
      </c>
      <c r="Y60" s="16"/>
      <c r="Z60" s="16"/>
      <c r="AA60" s="16"/>
      <c r="AB60" s="36" t="s">
        <v>340</v>
      </c>
      <c r="AC60" s="25">
        <v>16833.41</v>
      </c>
      <c r="AD60" s="15" t="s">
        <v>3940</v>
      </c>
      <c r="AE60" s="15">
        <v>77887947</v>
      </c>
      <c r="AF60" s="15"/>
    </row>
    <row r="61" s="3" customFormat="1" ht="67.5" spans="1:32">
      <c r="A61" s="15">
        <v>59</v>
      </c>
      <c r="B61" s="15" t="s">
        <v>3329</v>
      </c>
      <c r="C61" s="15" t="str">
        <f>VLOOKUP(X61,[1]投保单导出信息!$A$2:$B$380,2,0)</f>
        <v>P8Z520243206N000000636</v>
      </c>
      <c r="D61" s="15"/>
      <c r="E61" s="16" t="s">
        <v>3942</v>
      </c>
      <c r="F61" s="16" t="s">
        <v>3943</v>
      </c>
      <c r="G61" s="16" t="s">
        <v>3944</v>
      </c>
      <c r="H61" s="16" t="s">
        <v>3945</v>
      </c>
      <c r="I61" s="16" t="s">
        <v>5006</v>
      </c>
      <c r="J61" s="15" t="s">
        <v>21</v>
      </c>
      <c r="K61" s="15">
        <v>1</v>
      </c>
      <c r="L61" s="25">
        <v>616.46</v>
      </c>
      <c r="M61" s="25">
        <f t="shared" si="0"/>
        <v>739752</v>
      </c>
      <c r="N61" s="26">
        <v>0.02</v>
      </c>
      <c r="O61" s="25">
        <f t="shared" si="1"/>
        <v>7.2</v>
      </c>
      <c r="P61" s="25">
        <f t="shared" si="2"/>
        <v>24</v>
      </c>
      <c r="Q61" s="25">
        <f t="shared" si="3"/>
        <v>14795.04</v>
      </c>
      <c r="R61" s="25">
        <f t="shared" si="4"/>
        <v>4438.512</v>
      </c>
      <c r="S61" s="25"/>
      <c r="T61" s="25">
        <f t="shared" si="5"/>
        <v>10356.528</v>
      </c>
      <c r="U61" s="30">
        <v>45473</v>
      </c>
      <c r="V61" s="30">
        <v>45641</v>
      </c>
      <c r="W61" s="31">
        <v>45471.7252546296</v>
      </c>
      <c r="X61" s="15" t="s">
        <v>5007</v>
      </c>
      <c r="Y61" s="16"/>
      <c r="Z61" s="16"/>
      <c r="AA61" s="16"/>
      <c r="AB61" s="36" t="s">
        <v>167</v>
      </c>
      <c r="AC61" s="25">
        <v>12853.2</v>
      </c>
      <c r="AD61" s="15" t="s">
        <v>3942</v>
      </c>
      <c r="AE61" s="15">
        <v>11282219</v>
      </c>
      <c r="AF61" s="15"/>
    </row>
    <row r="62" s="3" customFormat="1" ht="22.5" spans="1:32">
      <c r="A62" s="15">
        <v>60</v>
      </c>
      <c r="B62" s="15" t="s">
        <v>3329</v>
      </c>
      <c r="C62" s="15" t="str">
        <f>VLOOKUP(X62,[1]投保单导出信息!$A$2:$B$380,2,0)</f>
        <v>P8Z520243206N000000617</v>
      </c>
      <c r="D62" s="15"/>
      <c r="E62" s="16" t="s">
        <v>824</v>
      </c>
      <c r="F62" s="21" t="s">
        <v>3950</v>
      </c>
      <c r="G62" s="18" t="s">
        <v>826</v>
      </c>
      <c r="H62" s="18" t="s">
        <v>247</v>
      </c>
      <c r="I62" s="18" t="s">
        <v>4901</v>
      </c>
      <c r="J62" s="15" t="s">
        <v>21</v>
      </c>
      <c r="K62" s="15">
        <v>1</v>
      </c>
      <c r="L62" s="25">
        <v>633.8</v>
      </c>
      <c r="M62" s="25">
        <f t="shared" si="0"/>
        <v>760560</v>
      </c>
      <c r="N62" s="26">
        <v>0.026</v>
      </c>
      <c r="O62" s="25">
        <f t="shared" si="1"/>
        <v>9.36</v>
      </c>
      <c r="P62" s="25">
        <f t="shared" si="2"/>
        <v>31.2</v>
      </c>
      <c r="Q62" s="25">
        <f t="shared" si="3"/>
        <v>19774.56</v>
      </c>
      <c r="R62" s="25">
        <f t="shared" si="4"/>
        <v>5932.368</v>
      </c>
      <c r="S62" s="25"/>
      <c r="T62" s="25">
        <f t="shared" si="5"/>
        <v>13842.192</v>
      </c>
      <c r="U62" s="30">
        <v>45473</v>
      </c>
      <c r="V62" s="30">
        <v>45641</v>
      </c>
      <c r="W62" s="31">
        <v>45471.7112962963</v>
      </c>
      <c r="X62" s="15" t="s">
        <v>5008</v>
      </c>
      <c r="Y62" s="16"/>
      <c r="Z62" s="16"/>
      <c r="AA62" s="16"/>
      <c r="AB62" s="36" t="s">
        <v>340</v>
      </c>
      <c r="AC62" s="25">
        <v>14583.74</v>
      </c>
      <c r="AD62" s="16" t="s">
        <v>824</v>
      </c>
      <c r="AE62" s="15">
        <v>95873950</v>
      </c>
      <c r="AF62" s="15"/>
    </row>
    <row r="63" s="4" customFormat="1" ht="22.5" spans="1:32">
      <c r="A63" s="15">
        <v>61</v>
      </c>
      <c r="B63" s="15" t="s">
        <v>3961</v>
      </c>
      <c r="C63" s="15" t="str">
        <f>VLOOKUP(X63,[1]投保单导出信息!$A$2:$B$380,2,0)</f>
        <v>P8Z520243206N000000549</v>
      </c>
      <c r="D63" s="15"/>
      <c r="E63" s="16" t="s">
        <v>4145</v>
      </c>
      <c r="F63" s="16" t="s">
        <v>4146</v>
      </c>
      <c r="G63" s="16" t="s">
        <v>116</v>
      </c>
      <c r="H63" s="16" t="s">
        <v>86</v>
      </c>
      <c r="I63" s="21" t="s">
        <v>5009</v>
      </c>
      <c r="J63" s="15" t="s">
        <v>21</v>
      </c>
      <c r="K63" s="15">
        <v>1</v>
      </c>
      <c r="L63" s="27">
        <v>200</v>
      </c>
      <c r="M63" s="25">
        <f t="shared" ref="M63:M75" si="6">L63*1200</f>
        <v>240000</v>
      </c>
      <c r="N63" s="26">
        <v>0.024</v>
      </c>
      <c r="O63" s="25">
        <f t="shared" ref="O63:O75" si="7">P63*0.3</f>
        <v>8.64</v>
      </c>
      <c r="P63" s="25">
        <f t="shared" ref="P63:P75" si="8">1200*N63</f>
        <v>28.8</v>
      </c>
      <c r="Q63" s="25">
        <f t="shared" ref="Q63:Q75" si="9">L63*P63</f>
        <v>5760</v>
      </c>
      <c r="R63" s="25">
        <f t="shared" ref="R63:R75" si="10">L63*O63</f>
        <v>1728</v>
      </c>
      <c r="S63" s="25"/>
      <c r="T63" s="25">
        <f t="shared" ref="T63:T75" si="11">Q63*0.7</f>
        <v>4032</v>
      </c>
      <c r="U63" s="30">
        <v>45473</v>
      </c>
      <c r="V63" s="30">
        <v>45641</v>
      </c>
      <c r="W63" s="31">
        <v>45464.8252546296</v>
      </c>
      <c r="X63" s="15" t="s">
        <v>5010</v>
      </c>
      <c r="Y63" s="16"/>
      <c r="Z63" s="16"/>
      <c r="AA63" s="16"/>
      <c r="AB63" s="37" t="s">
        <v>372</v>
      </c>
      <c r="AC63" s="25">
        <v>4458</v>
      </c>
      <c r="AD63" s="15" t="s">
        <v>4150</v>
      </c>
      <c r="AE63" s="15">
        <v>72887369</v>
      </c>
      <c r="AF63" s="15"/>
    </row>
    <row r="64" s="4" customFormat="1" ht="45" spans="1:32">
      <c r="A64" s="15">
        <v>62</v>
      </c>
      <c r="B64" s="15" t="s">
        <v>3961</v>
      </c>
      <c r="C64" s="15" t="str">
        <f>VLOOKUP(X64,[1]投保单导出信息!$A$2:$B$380,2,0)</f>
        <v>P8Z520243206N000000555</v>
      </c>
      <c r="D64" s="15"/>
      <c r="E64" s="16" t="s">
        <v>4152</v>
      </c>
      <c r="F64" s="16" t="s">
        <v>4153</v>
      </c>
      <c r="G64" s="16" t="s">
        <v>1128</v>
      </c>
      <c r="H64" s="16" t="s">
        <v>86</v>
      </c>
      <c r="I64" s="21" t="s">
        <v>5011</v>
      </c>
      <c r="J64" s="15" t="s">
        <v>21</v>
      </c>
      <c r="K64" s="15">
        <v>1</v>
      </c>
      <c r="L64" s="27">
        <v>1284.47</v>
      </c>
      <c r="M64" s="25">
        <f t="shared" si="6"/>
        <v>1541364</v>
      </c>
      <c r="N64" s="26">
        <v>0.02</v>
      </c>
      <c r="O64" s="25">
        <f t="shared" si="7"/>
        <v>7.2</v>
      </c>
      <c r="P64" s="25">
        <f t="shared" si="8"/>
        <v>24</v>
      </c>
      <c r="Q64" s="25">
        <f t="shared" si="9"/>
        <v>30827.28</v>
      </c>
      <c r="R64" s="25">
        <f t="shared" si="10"/>
        <v>9248.184</v>
      </c>
      <c r="S64" s="25"/>
      <c r="T64" s="25">
        <f t="shared" si="11"/>
        <v>21579.096</v>
      </c>
      <c r="U64" s="30">
        <v>45473</v>
      </c>
      <c r="V64" s="30">
        <v>45641</v>
      </c>
      <c r="W64" s="31">
        <v>45464.8286458333</v>
      </c>
      <c r="X64" s="15" t="s">
        <v>5012</v>
      </c>
      <c r="Y64" s="16"/>
      <c r="Z64" s="16"/>
      <c r="AA64" s="16"/>
      <c r="AB64" s="37" t="s">
        <v>538</v>
      </c>
      <c r="AC64" s="25">
        <v>29106.6</v>
      </c>
      <c r="AD64" s="16" t="s">
        <v>4152</v>
      </c>
      <c r="AE64" s="15">
        <v>57385638</v>
      </c>
      <c r="AF64" s="15"/>
    </row>
    <row r="65" s="4" customFormat="1" ht="45" spans="1:32">
      <c r="A65" s="15">
        <v>63</v>
      </c>
      <c r="B65" s="15" t="s">
        <v>3961</v>
      </c>
      <c r="C65" s="15" t="str">
        <f>VLOOKUP(X65,[1]投保单导出信息!$A$2:$B$380,2,0)</f>
        <v>P8Z520243206N000000643</v>
      </c>
      <c r="D65" s="15"/>
      <c r="E65" s="16" t="s">
        <v>4158</v>
      </c>
      <c r="F65" s="16" t="s">
        <v>4159</v>
      </c>
      <c r="G65" s="16" t="s">
        <v>100</v>
      </c>
      <c r="H65" s="16" t="s">
        <v>229</v>
      </c>
      <c r="I65" s="21" t="s">
        <v>5013</v>
      </c>
      <c r="J65" s="15" t="s">
        <v>21</v>
      </c>
      <c r="K65" s="15">
        <v>1</v>
      </c>
      <c r="L65" s="27">
        <v>320</v>
      </c>
      <c r="M65" s="25">
        <f t="shared" si="6"/>
        <v>384000</v>
      </c>
      <c r="N65" s="26">
        <v>0.024</v>
      </c>
      <c r="O65" s="25">
        <f t="shared" si="7"/>
        <v>8.64</v>
      </c>
      <c r="P65" s="25">
        <f t="shared" si="8"/>
        <v>28.8</v>
      </c>
      <c r="Q65" s="25">
        <f t="shared" si="9"/>
        <v>9216</v>
      </c>
      <c r="R65" s="25">
        <f t="shared" si="10"/>
        <v>2764.8</v>
      </c>
      <c r="S65" s="25"/>
      <c r="T65" s="25">
        <f t="shared" si="11"/>
        <v>6451.2</v>
      </c>
      <c r="U65" s="30">
        <v>45479</v>
      </c>
      <c r="V65" s="30">
        <v>45641</v>
      </c>
      <c r="W65" s="31">
        <v>45474.6192013889</v>
      </c>
      <c r="X65" s="15" t="s">
        <v>5014</v>
      </c>
      <c r="Y65" s="16"/>
      <c r="Z65" s="16"/>
      <c r="AA65" s="16"/>
      <c r="AB65" s="15" t="s">
        <v>175</v>
      </c>
      <c r="AC65" s="25">
        <v>7132.8</v>
      </c>
      <c r="AD65" s="15" t="s">
        <v>4150</v>
      </c>
      <c r="AE65" s="15">
        <v>81198828</v>
      </c>
      <c r="AF65" s="15"/>
    </row>
    <row r="66" s="4" customFormat="1" ht="33.75" spans="1:32">
      <c r="A66" s="15">
        <v>64</v>
      </c>
      <c r="B66" s="15" t="s">
        <v>3961</v>
      </c>
      <c r="C66" s="15" t="str">
        <f>VLOOKUP(X66,[1]投保单导出信息!$A$2:$B$380,2,0)</f>
        <v>P8Z520243206N000000547</v>
      </c>
      <c r="D66" s="15"/>
      <c r="E66" s="16" t="s">
        <v>4164</v>
      </c>
      <c r="F66" s="16" t="s">
        <v>4165</v>
      </c>
      <c r="G66" s="16" t="s">
        <v>3173</v>
      </c>
      <c r="H66" s="17" t="s">
        <v>465</v>
      </c>
      <c r="I66" s="21" t="s">
        <v>5015</v>
      </c>
      <c r="J66" s="15" t="s">
        <v>21</v>
      </c>
      <c r="K66" s="15">
        <v>1</v>
      </c>
      <c r="L66" s="25">
        <v>1120</v>
      </c>
      <c r="M66" s="25">
        <f t="shared" si="6"/>
        <v>1344000</v>
      </c>
      <c r="N66" s="26">
        <v>0.02</v>
      </c>
      <c r="O66" s="25">
        <f t="shared" si="7"/>
        <v>7.2</v>
      </c>
      <c r="P66" s="25">
        <f t="shared" si="8"/>
        <v>24</v>
      </c>
      <c r="Q66" s="25">
        <f t="shared" si="9"/>
        <v>26880</v>
      </c>
      <c r="R66" s="25">
        <f t="shared" si="10"/>
        <v>8064</v>
      </c>
      <c r="S66" s="25"/>
      <c r="T66" s="25">
        <f t="shared" si="11"/>
        <v>18816</v>
      </c>
      <c r="U66" s="30">
        <v>45473</v>
      </c>
      <c r="V66" s="30">
        <v>45641</v>
      </c>
      <c r="W66" s="31">
        <v>45464.8313310185</v>
      </c>
      <c r="X66" s="15" t="s">
        <v>5016</v>
      </c>
      <c r="Y66" s="16"/>
      <c r="Z66" s="16"/>
      <c r="AA66" s="16"/>
      <c r="AB66" s="15" t="s">
        <v>4169</v>
      </c>
      <c r="AC66" s="21" t="s">
        <v>4170</v>
      </c>
      <c r="AD66" s="15" t="s">
        <v>4164</v>
      </c>
      <c r="AE66" s="15" t="s">
        <v>4171</v>
      </c>
      <c r="AF66" s="15"/>
    </row>
    <row r="67" s="4" customFormat="1" ht="33.75" spans="1:32">
      <c r="A67" s="15">
        <v>65</v>
      </c>
      <c r="B67" s="15" t="s">
        <v>3961</v>
      </c>
      <c r="C67" s="15" t="str">
        <f>VLOOKUP(X67,[1]投保单导出信息!$A$2:$B$380,2,0)</f>
        <v>P8Z520243206N000000546</v>
      </c>
      <c r="D67" s="15"/>
      <c r="E67" s="16" t="s">
        <v>4187</v>
      </c>
      <c r="F67" s="39" t="s">
        <v>4188</v>
      </c>
      <c r="G67" s="16" t="s">
        <v>4189</v>
      </c>
      <c r="H67" s="16" t="s">
        <v>378</v>
      </c>
      <c r="I67" s="21" t="s">
        <v>5017</v>
      </c>
      <c r="J67" s="15" t="s">
        <v>21</v>
      </c>
      <c r="K67" s="15">
        <v>1</v>
      </c>
      <c r="L67" s="25">
        <v>270</v>
      </c>
      <c r="M67" s="25">
        <f t="shared" si="6"/>
        <v>324000</v>
      </c>
      <c r="N67" s="26">
        <v>0.02</v>
      </c>
      <c r="O67" s="25">
        <f t="shared" si="7"/>
        <v>7.2</v>
      </c>
      <c r="P67" s="25">
        <f t="shared" si="8"/>
        <v>24</v>
      </c>
      <c r="Q67" s="25">
        <f t="shared" si="9"/>
        <v>6480</v>
      </c>
      <c r="R67" s="25">
        <f t="shared" si="10"/>
        <v>1944</v>
      </c>
      <c r="S67" s="25"/>
      <c r="T67" s="25">
        <f t="shared" si="11"/>
        <v>4536</v>
      </c>
      <c r="U67" s="30">
        <v>45473</v>
      </c>
      <c r="V67" s="30">
        <v>45641</v>
      </c>
      <c r="W67" s="31">
        <v>45464.841087963</v>
      </c>
      <c r="X67" s="15" t="s">
        <v>5018</v>
      </c>
      <c r="Y67" s="16"/>
      <c r="Z67" s="16"/>
      <c r="AA67" s="16"/>
      <c r="AB67" s="37" t="s">
        <v>1331</v>
      </c>
      <c r="AC67" s="25">
        <v>5629.5</v>
      </c>
      <c r="AD67" s="16" t="s">
        <v>4193</v>
      </c>
      <c r="AE67" s="15">
        <v>56674333</v>
      </c>
      <c r="AF67" s="15"/>
    </row>
    <row r="68" s="4" customFormat="1" ht="56.25" spans="1:32">
      <c r="A68" s="15">
        <v>66</v>
      </c>
      <c r="B68" s="15" t="s">
        <v>3961</v>
      </c>
      <c r="C68" s="15" t="str">
        <f>VLOOKUP(X68,[1]投保单导出信息!$A$2:$B$380,2,0)</f>
        <v>P8Z520243206N000000548</v>
      </c>
      <c r="D68" s="15"/>
      <c r="E68" s="16" t="s">
        <v>4193</v>
      </c>
      <c r="F68" s="39" t="s">
        <v>4195</v>
      </c>
      <c r="G68" s="16" t="s">
        <v>4196</v>
      </c>
      <c r="H68" s="16" t="s">
        <v>4197</v>
      </c>
      <c r="I68" s="21" t="s">
        <v>5019</v>
      </c>
      <c r="J68" s="15" t="s">
        <v>21</v>
      </c>
      <c r="K68" s="15">
        <v>1</v>
      </c>
      <c r="L68" s="25">
        <v>449</v>
      </c>
      <c r="M68" s="25">
        <f t="shared" si="6"/>
        <v>538800</v>
      </c>
      <c r="N68" s="26">
        <v>0.02</v>
      </c>
      <c r="O68" s="25">
        <f t="shared" si="7"/>
        <v>7.2</v>
      </c>
      <c r="P68" s="25">
        <f t="shared" si="8"/>
        <v>24</v>
      </c>
      <c r="Q68" s="25">
        <f t="shared" si="9"/>
        <v>10776</v>
      </c>
      <c r="R68" s="25">
        <f t="shared" si="10"/>
        <v>3232.8</v>
      </c>
      <c r="S68" s="25"/>
      <c r="T68" s="25">
        <f t="shared" si="11"/>
        <v>7543.2</v>
      </c>
      <c r="U68" s="30">
        <v>45473</v>
      </c>
      <c r="V68" s="30">
        <v>45641</v>
      </c>
      <c r="W68" s="31">
        <v>45464.8435300926</v>
      </c>
      <c r="X68" s="15" t="s">
        <v>5020</v>
      </c>
      <c r="Y68" s="16"/>
      <c r="Z68" s="16"/>
      <c r="AA68" s="16"/>
      <c r="AB68" s="37" t="s">
        <v>1331</v>
      </c>
      <c r="AC68" s="25">
        <v>9361.65</v>
      </c>
      <c r="AD68" s="16" t="s">
        <v>4193</v>
      </c>
      <c r="AE68" s="15">
        <v>56341333</v>
      </c>
      <c r="AF68" s="15"/>
    </row>
    <row r="69" s="4" customFormat="1" ht="22.5" spans="1:32">
      <c r="A69" s="15">
        <v>67</v>
      </c>
      <c r="B69" s="15" t="s">
        <v>3961</v>
      </c>
      <c r="C69" s="15" t="str">
        <f>VLOOKUP(X69,[1]投保单导出信息!$A$2:$B$380,2,0)</f>
        <v>P8Z520243206N000000554</v>
      </c>
      <c r="D69" s="15"/>
      <c r="E69" s="16" t="s">
        <v>4202</v>
      </c>
      <c r="F69" s="39" t="s">
        <v>4203</v>
      </c>
      <c r="G69" s="16" t="s">
        <v>4204</v>
      </c>
      <c r="H69" s="16" t="s">
        <v>4205</v>
      </c>
      <c r="I69" s="21" t="s">
        <v>5021</v>
      </c>
      <c r="J69" s="15" t="s">
        <v>21</v>
      </c>
      <c r="K69" s="15">
        <v>1</v>
      </c>
      <c r="L69" s="25">
        <v>216</v>
      </c>
      <c r="M69" s="25">
        <f t="shared" si="6"/>
        <v>259200</v>
      </c>
      <c r="N69" s="26">
        <v>0.02</v>
      </c>
      <c r="O69" s="25">
        <f t="shared" si="7"/>
        <v>7.2</v>
      </c>
      <c r="P69" s="25">
        <f t="shared" si="8"/>
        <v>24</v>
      </c>
      <c r="Q69" s="25">
        <f t="shared" si="9"/>
        <v>5184</v>
      </c>
      <c r="R69" s="25">
        <f t="shared" si="10"/>
        <v>1555.2</v>
      </c>
      <c r="S69" s="25"/>
      <c r="T69" s="25">
        <f t="shared" si="11"/>
        <v>3628.8</v>
      </c>
      <c r="U69" s="30">
        <v>45473</v>
      </c>
      <c r="V69" s="30">
        <v>45641</v>
      </c>
      <c r="W69" s="31">
        <v>45464.8461921296</v>
      </c>
      <c r="X69" s="15" t="s">
        <v>5022</v>
      </c>
      <c r="Y69" s="16"/>
      <c r="Z69" s="16"/>
      <c r="AA69" s="16"/>
      <c r="AB69" s="37" t="s">
        <v>1340</v>
      </c>
      <c r="AC69" s="25">
        <v>4503.6</v>
      </c>
      <c r="AD69" s="16" t="s">
        <v>4202</v>
      </c>
      <c r="AE69" s="15">
        <v>55014000</v>
      </c>
      <c r="AF69" s="15"/>
    </row>
    <row r="70" s="4" customFormat="1" ht="33.75" spans="1:32">
      <c r="A70" s="15">
        <v>68</v>
      </c>
      <c r="B70" s="15" t="s">
        <v>3961</v>
      </c>
      <c r="C70" s="15" t="str">
        <f>VLOOKUP(X70,[1]投保单导出信息!$A$2:$B$380,2,0)</f>
        <v>P8Z520243206N000000642</v>
      </c>
      <c r="D70" s="15"/>
      <c r="E70" s="16" t="s">
        <v>4210</v>
      </c>
      <c r="F70" s="16" t="s">
        <v>4211</v>
      </c>
      <c r="G70" s="16" t="s">
        <v>4189</v>
      </c>
      <c r="H70" s="16" t="s">
        <v>4212</v>
      </c>
      <c r="I70" s="21" t="s">
        <v>5023</v>
      </c>
      <c r="J70" s="15" t="s">
        <v>21</v>
      </c>
      <c r="K70" s="15">
        <v>1</v>
      </c>
      <c r="L70" s="25">
        <v>231.21</v>
      </c>
      <c r="M70" s="25">
        <f t="shared" si="6"/>
        <v>277452</v>
      </c>
      <c r="N70" s="26">
        <v>0.02</v>
      </c>
      <c r="O70" s="25">
        <f t="shared" si="7"/>
        <v>7.2</v>
      </c>
      <c r="P70" s="25">
        <f t="shared" si="8"/>
        <v>24</v>
      </c>
      <c r="Q70" s="25">
        <f t="shared" si="9"/>
        <v>5549.04</v>
      </c>
      <c r="R70" s="25">
        <f t="shared" si="10"/>
        <v>1664.712</v>
      </c>
      <c r="S70" s="25"/>
      <c r="T70" s="25">
        <f t="shared" si="11"/>
        <v>3884.328</v>
      </c>
      <c r="U70" s="30">
        <v>45479</v>
      </c>
      <c r="V70" s="30">
        <v>45641</v>
      </c>
      <c r="W70" s="31">
        <v>45474.6222916667</v>
      </c>
      <c r="X70" s="15" t="s">
        <v>5024</v>
      </c>
      <c r="Y70" s="16"/>
      <c r="Z70" s="16"/>
      <c r="AA70" s="16"/>
      <c r="AB70" s="15" t="s">
        <v>175</v>
      </c>
      <c r="AC70" s="25">
        <v>4820.73</v>
      </c>
      <c r="AD70" s="15" t="s">
        <v>4150</v>
      </c>
      <c r="AE70" s="15">
        <v>28963828</v>
      </c>
      <c r="AF70" s="15"/>
    </row>
    <row r="71" s="4" customFormat="1" ht="22.5" spans="1:32">
      <c r="A71" s="15">
        <v>69</v>
      </c>
      <c r="B71" s="15" t="s">
        <v>3961</v>
      </c>
      <c r="C71" s="15" t="str">
        <f>VLOOKUP(X71,[1]投保单导出信息!$A$2:$B$380,2,0)</f>
        <v>P8Z520243206N000000557</v>
      </c>
      <c r="D71" s="15"/>
      <c r="E71" s="16" t="s">
        <v>4217</v>
      </c>
      <c r="F71" s="16" t="s">
        <v>4218</v>
      </c>
      <c r="G71" s="15" t="s">
        <v>4219</v>
      </c>
      <c r="H71" s="16" t="s">
        <v>4220</v>
      </c>
      <c r="I71" s="21" t="s">
        <v>5025</v>
      </c>
      <c r="J71" s="15" t="s">
        <v>21</v>
      </c>
      <c r="K71" s="15">
        <v>1</v>
      </c>
      <c r="L71" s="25">
        <v>297.99</v>
      </c>
      <c r="M71" s="25">
        <f t="shared" si="6"/>
        <v>357588</v>
      </c>
      <c r="N71" s="26">
        <v>0.02</v>
      </c>
      <c r="O71" s="25">
        <f t="shared" si="7"/>
        <v>7.2</v>
      </c>
      <c r="P71" s="25">
        <f t="shared" si="8"/>
        <v>24</v>
      </c>
      <c r="Q71" s="25">
        <f t="shared" si="9"/>
        <v>7151.76</v>
      </c>
      <c r="R71" s="25">
        <f t="shared" si="10"/>
        <v>2145.528</v>
      </c>
      <c r="S71" s="25"/>
      <c r="T71" s="25">
        <f t="shared" si="11"/>
        <v>5006.232</v>
      </c>
      <c r="U71" s="30">
        <v>45473</v>
      </c>
      <c r="V71" s="30">
        <v>45641</v>
      </c>
      <c r="W71" s="31">
        <v>45464.8490740741</v>
      </c>
      <c r="X71" s="15" t="s">
        <v>5026</v>
      </c>
      <c r="Y71" s="16"/>
      <c r="Z71" s="16"/>
      <c r="AA71" s="16"/>
      <c r="AB71" s="37" t="s">
        <v>1340</v>
      </c>
      <c r="AC71" s="25">
        <v>6255</v>
      </c>
      <c r="AD71" s="16" t="s">
        <v>4217</v>
      </c>
      <c r="AE71" s="15">
        <v>55038000</v>
      </c>
      <c r="AF71" s="15"/>
    </row>
    <row r="72" s="4" customFormat="1" ht="33.75" spans="1:32">
      <c r="A72" s="15">
        <v>70</v>
      </c>
      <c r="B72" s="15" t="s">
        <v>3961</v>
      </c>
      <c r="C72" s="15" t="str">
        <f>VLOOKUP(X72,[1]投保单导出信息!$A$2:$B$380,2,0)</f>
        <v>P8Z520243206N000000564</v>
      </c>
      <c r="D72" s="15"/>
      <c r="E72" s="16" t="s">
        <v>4232</v>
      </c>
      <c r="F72" s="16" t="s">
        <v>4233</v>
      </c>
      <c r="G72" s="16" t="s">
        <v>4234</v>
      </c>
      <c r="H72" s="16" t="s">
        <v>4235</v>
      </c>
      <c r="I72" s="21" t="s">
        <v>5027</v>
      </c>
      <c r="J72" s="15" t="s">
        <v>21</v>
      </c>
      <c r="K72" s="15">
        <v>1</v>
      </c>
      <c r="L72" s="25">
        <v>269.26</v>
      </c>
      <c r="M72" s="25">
        <f t="shared" si="6"/>
        <v>323112</v>
      </c>
      <c r="N72" s="26">
        <v>0.02</v>
      </c>
      <c r="O72" s="25">
        <f t="shared" si="7"/>
        <v>7.2</v>
      </c>
      <c r="P72" s="25">
        <f t="shared" si="8"/>
        <v>24</v>
      </c>
      <c r="Q72" s="25">
        <f t="shared" si="9"/>
        <v>6462.24</v>
      </c>
      <c r="R72" s="25">
        <f t="shared" si="10"/>
        <v>1938.672</v>
      </c>
      <c r="S72" s="25"/>
      <c r="T72" s="25">
        <f t="shared" si="11"/>
        <v>4523.568</v>
      </c>
      <c r="U72" s="30">
        <v>45473</v>
      </c>
      <c r="V72" s="30">
        <v>45641</v>
      </c>
      <c r="W72" s="31">
        <v>45467.6571527778</v>
      </c>
      <c r="X72" s="15" t="s">
        <v>5028</v>
      </c>
      <c r="Y72" s="16"/>
      <c r="Z72" s="16"/>
      <c r="AA72" s="16"/>
      <c r="AB72" s="15" t="s">
        <v>159</v>
      </c>
      <c r="AC72" s="15">
        <v>5614.07</v>
      </c>
      <c r="AD72" s="15" t="s">
        <v>4232</v>
      </c>
      <c r="AE72" s="15">
        <v>55977390</v>
      </c>
      <c r="AF72" s="15"/>
    </row>
    <row r="73" s="4" customFormat="1" ht="33.75" spans="1:32">
      <c r="A73" s="15">
        <v>71</v>
      </c>
      <c r="B73" s="15" t="s">
        <v>3961</v>
      </c>
      <c r="C73" s="15" t="str">
        <f>VLOOKUP(X73,[1]投保单导出信息!$A$2:$B$380,2,0)</f>
        <v>P8Z520243206N000000551</v>
      </c>
      <c r="D73" s="15"/>
      <c r="E73" s="15" t="s">
        <v>4240</v>
      </c>
      <c r="F73" s="16" t="s">
        <v>4241</v>
      </c>
      <c r="G73" s="16" t="s">
        <v>517</v>
      </c>
      <c r="H73" s="16" t="s">
        <v>3381</v>
      </c>
      <c r="I73" s="21" t="s">
        <v>5029</v>
      </c>
      <c r="J73" s="15" t="s">
        <v>21</v>
      </c>
      <c r="K73" s="15">
        <v>1</v>
      </c>
      <c r="L73" s="25">
        <v>240</v>
      </c>
      <c r="M73" s="25">
        <f t="shared" si="6"/>
        <v>288000</v>
      </c>
      <c r="N73" s="26">
        <v>0.02</v>
      </c>
      <c r="O73" s="25">
        <f t="shared" si="7"/>
        <v>7.2</v>
      </c>
      <c r="P73" s="25">
        <f t="shared" si="8"/>
        <v>24</v>
      </c>
      <c r="Q73" s="25">
        <f t="shared" si="9"/>
        <v>5760</v>
      </c>
      <c r="R73" s="25">
        <f t="shared" si="10"/>
        <v>1728</v>
      </c>
      <c r="S73" s="25"/>
      <c r="T73" s="25">
        <f t="shared" si="11"/>
        <v>4032</v>
      </c>
      <c r="U73" s="30">
        <v>45473</v>
      </c>
      <c r="V73" s="30">
        <v>45641</v>
      </c>
      <c r="W73" s="31">
        <v>45464.8522453704</v>
      </c>
      <c r="X73" s="15" t="s">
        <v>5030</v>
      </c>
      <c r="Y73" s="16"/>
      <c r="Z73" s="16"/>
      <c r="AA73" s="16"/>
      <c r="AB73" s="37" t="s">
        <v>1340</v>
      </c>
      <c r="AC73" s="25">
        <v>5004</v>
      </c>
      <c r="AD73" s="15" t="s">
        <v>4240</v>
      </c>
      <c r="AE73" s="15">
        <v>55013000</v>
      </c>
      <c r="AF73" s="15"/>
    </row>
    <row r="74" s="4" customFormat="1" ht="22.5" spans="1:32">
      <c r="A74" s="15">
        <v>72</v>
      </c>
      <c r="B74" s="15" t="s">
        <v>3961</v>
      </c>
      <c r="C74" s="15" t="str">
        <f>VLOOKUP(X74,[1]投保单导出信息!$A$2:$B$380,2,0)</f>
        <v>P8Z520243206N000000574</v>
      </c>
      <c r="D74" s="15"/>
      <c r="E74" s="16" t="s">
        <v>4246</v>
      </c>
      <c r="F74" s="16" t="s">
        <v>4247</v>
      </c>
      <c r="G74" s="16" t="s">
        <v>541</v>
      </c>
      <c r="H74" s="16" t="s">
        <v>4248</v>
      </c>
      <c r="I74" s="21" t="s">
        <v>5031</v>
      </c>
      <c r="J74" s="15" t="s">
        <v>21</v>
      </c>
      <c r="K74" s="15">
        <v>1</v>
      </c>
      <c r="L74" s="25">
        <v>400</v>
      </c>
      <c r="M74" s="25">
        <f t="shared" si="6"/>
        <v>480000</v>
      </c>
      <c r="N74" s="26">
        <v>0.024</v>
      </c>
      <c r="O74" s="25">
        <f t="shared" si="7"/>
        <v>8.64</v>
      </c>
      <c r="P74" s="25">
        <f t="shared" si="8"/>
        <v>28.8</v>
      </c>
      <c r="Q74" s="25">
        <f t="shared" si="9"/>
        <v>11520</v>
      </c>
      <c r="R74" s="25">
        <f t="shared" si="10"/>
        <v>3456</v>
      </c>
      <c r="S74" s="25"/>
      <c r="T74" s="25">
        <f t="shared" si="11"/>
        <v>8064</v>
      </c>
      <c r="U74" s="30">
        <v>45473</v>
      </c>
      <c r="V74" s="30">
        <v>45641</v>
      </c>
      <c r="W74" s="31">
        <v>45468.6878587963</v>
      </c>
      <c r="X74" s="15" t="s">
        <v>5032</v>
      </c>
      <c r="Y74" s="16"/>
      <c r="Z74" s="16"/>
      <c r="AA74" s="16"/>
      <c r="AB74" s="36" t="s">
        <v>846</v>
      </c>
      <c r="AC74" s="25">
        <v>8916</v>
      </c>
      <c r="AD74" s="16" t="s">
        <v>4246</v>
      </c>
      <c r="AE74" s="15">
        <v>58565745</v>
      </c>
      <c r="AF74" s="15"/>
    </row>
    <row r="75" s="4" customFormat="1" ht="22.5" spans="1:32">
      <c r="A75" s="15">
        <v>73</v>
      </c>
      <c r="B75" s="15" t="s">
        <v>3961</v>
      </c>
      <c r="C75" s="15" t="str">
        <f>VLOOKUP(X75,[1]投保单导出信息!$A$2:$B$380,2,0)</f>
        <v>P8Z520243206N000000645</v>
      </c>
      <c r="D75" s="15"/>
      <c r="E75" s="16" t="s">
        <v>4253</v>
      </c>
      <c r="F75" s="16" t="s">
        <v>4254</v>
      </c>
      <c r="G75" s="16" t="s">
        <v>4255</v>
      </c>
      <c r="H75" s="16" t="s">
        <v>4256</v>
      </c>
      <c r="I75" s="21" t="s">
        <v>5033</v>
      </c>
      <c r="J75" s="15" t="s">
        <v>21</v>
      </c>
      <c r="K75" s="15">
        <v>1</v>
      </c>
      <c r="L75" s="25">
        <v>200</v>
      </c>
      <c r="M75" s="25">
        <f t="shared" si="6"/>
        <v>240000</v>
      </c>
      <c r="N75" s="26">
        <v>0.024</v>
      </c>
      <c r="O75" s="25">
        <f t="shared" si="7"/>
        <v>8.64</v>
      </c>
      <c r="P75" s="25">
        <f t="shared" si="8"/>
        <v>28.8</v>
      </c>
      <c r="Q75" s="25">
        <f t="shared" si="9"/>
        <v>5760</v>
      </c>
      <c r="R75" s="25">
        <f t="shared" si="10"/>
        <v>1728</v>
      </c>
      <c r="S75" s="25"/>
      <c r="T75" s="25">
        <f t="shared" si="11"/>
        <v>4032</v>
      </c>
      <c r="U75" s="30">
        <v>45479</v>
      </c>
      <c r="V75" s="30">
        <v>45641</v>
      </c>
      <c r="W75" s="31">
        <v>45474.6248148148</v>
      </c>
      <c r="X75" s="15" t="s">
        <v>5034</v>
      </c>
      <c r="Y75" s="16"/>
      <c r="Z75" s="16"/>
      <c r="AA75" s="16"/>
      <c r="AB75" s="36" t="s">
        <v>175</v>
      </c>
      <c r="AC75" s="25">
        <v>4458</v>
      </c>
      <c r="AD75" s="15" t="s">
        <v>4150</v>
      </c>
      <c r="AE75" s="15">
        <v>64052484</v>
      </c>
      <c r="AF75" s="15"/>
    </row>
    <row r="76" s="4" customFormat="1" ht="22.5" spans="1:32">
      <c r="A76" s="15">
        <v>74</v>
      </c>
      <c r="B76" s="15" t="s">
        <v>3961</v>
      </c>
      <c r="C76" s="15" t="str">
        <f>VLOOKUP(X76,[1]投保单导出信息!$A$2:$B$380,2,0)</f>
        <v>P8Z520243206N000000585</v>
      </c>
      <c r="D76" s="15"/>
      <c r="E76" s="16" t="s">
        <v>3867</v>
      </c>
      <c r="F76" s="16" t="s">
        <v>4268</v>
      </c>
      <c r="G76" s="16" t="s">
        <v>1168</v>
      </c>
      <c r="H76" s="16" t="s">
        <v>3869</v>
      </c>
      <c r="I76" s="21" t="s">
        <v>5035</v>
      </c>
      <c r="J76" s="15" t="s">
        <v>21</v>
      </c>
      <c r="K76" s="15">
        <v>1</v>
      </c>
      <c r="L76" s="25">
        <v>200</v>
      </c>
      <c r="M76" s="25">
        <f t="shared" ref="M76:M97" si="12">L76*1200</f>
        <v>240000</v>
      </c>
      <c r="N76" s="26">
        <v>0.02</v>
      </c>
      <c r="O76" s="25">
        <f t="shared" ref="O76:O97" si="13">P76*0.3</f>
        <v>7.2</v>
      </c>
      <c r="P76" s="25">
        <f t="shared" ref="P76:P97" si="14">1200*N76</f>
        <v>24</v>
      </c>
      <c r="Q76" s="25">
        <f t="shared" ref="Q76:Q97" si="15">L76*P76</f>
        <v>4800</v>
      </c>
      <c r="R76" s="25">
        <f t="shared" ref="R76:R97" si="16">L76*O76</f>
        <v>1440</v>
      </c>
      <c r="S76" s="25"/>
      <c r="T76" s="25">
        <f t="shared" ref="T76:T97" si="17">Q76*0.7</f>
        <v>3360</v>
      </c>
      <c r="U76" s="30">
        <v>45473</v>
      </c>
      <c r="V76" s="30">
        <v>45641</v>
      </c>
      <c r="W76" s="31">
        <v>45471.4727546296</v>
      </c>
      <c r="X76" s="15" t="s">
        <v>5036</v>
      </c>
      <c r="Y76" s="16"/>
      <c r="Z76" s="16"/>
      <c r="AA76" s="16"/>
      <c r="AB76" s="36" t="s">
        <v>167</v>
      </c>
      <c r="AC76" s="25">
        <v>4170</v>
      </c>
      <c r="AD76" s="15" t="s">
        <v>4150</v>
      </c>
      <c r="AE76" s="15">
        <v>15915802</v>
      </c>
      <c r="AF76" s="15"/>
    </row>
    <row r="77" s="4" customFormat="1" ht="22.5" spans="1:32">
      <c r="A77" s="15">
        <v>75</v>
      </c>
      <c r="B77" s="15" t="s">
        <v>3961</v>
      </c>
      <c r="C77" s="15" t="str">
        <f>VLOOKUP(X77,[1]投保单导出信息!$A$2:$B$380,2,0)</f>
        <v>P8Z520243206N000000566</v>
      </c>
      <c r="D77" s="15"/>
      <c r="E77" s="16" t="s">
        <v>4273</v>
      </c>
      <c r="F77" s="16" t="s">
        <v>4274</v>
      </c>
      <c r="G77" s="16" t="s">
        <v>1135</v>
      </c>
      <c r="H77" s="16" t="s">
        <v>4275</v>
      </c>
      <c r="I77" s="21" t="s">
        <v>5037</v>
      </c>
      <c r="J77" s="15" t="s">
        <v>21</v>
      </c>
      <c r="K77" s="15">
        <v>1</v>
      </c>
      <c r="L77" s="25">
        <v>550</v>
      </c>
      <c r="M77" s="25">
        <f t="shared" si="12"/>
        <v>660000</v>
      </c>
      <c r="N77" s="26">
        <v>0.02</v>
      </c>
      <c r="O77" s="25">
        <f t="shared" si="13"/>
        <v>7.2</v>
      </c>
      <c r="P77" s="25">
        <f t="shared" si="14"/>
        <v>24</v>
      </c>
      <c r="Q77" s="25">
        <f t="shared" si="15"/>
        <v>13200</v>
      </c>
      <c r="R77" s="25">
        <f t="shared" si="16"/>
        <v>3960</v>
      </c>
      <c r="S77" s="25"/>
      <c r="T77" s="25">
        <f t="shared" si="17"/>
        <v>9240</v>
      </c>
      <c r="U77" s="30">
        <v>45473</v>
      </c>
      <c r="V77" s="30">
        <v>45641</v>
      </c>
      <c r="W77" s="31">
        <v>45467.6613078704</v>
      </c>
      <c r="X77" s="15" t="s">
        <v>5038</v>
      </c>
      <c r="Y77" s="16"/>
      <c r="Z77" s="16"/>
      <c r="AA77" s="16"/>
      <c r="AB77" s="15" t="s">
        <v>159</v>
      </c>
      <c r="AC77" s="15">
        <v>11467.5</v>
      </c>
      <c r="AD77" s="15" t="s">
        <v>4273</v>
      </c>
      <c r="AE77" s="187" t="s">
        <v>4279</v>
      </c>
      <c r="AF77" s="15"/>
    </row>
    <row r="78" s="4" customFormat="1" ht="45" spans="1:32">
      <c r="A78" s="15">
        <v>76</v>
      </c>
      <c r="B78" s="15" t="s">
        <v>3961</v>
      </c>
      <c r="C78" s="15" t="str">
        <f>VLOOKUP(X78,[1]投保单导出信息!$A$2:$B$380,2,0)</f>
        <v>P8Z520243206N000000559</v>
      </c>
      <c r="D78" s="15"/>
      <c r="E78" s="16" t="s">
        <v>4281</v>
      </c>
      <c r="F78" s="16" t="s">
        <v>4282</v>
      </c>
      <c r="G78" s="16" t="s">
        <v>4283</v>
      </c>
      <c r="H78" s="16" t="s">
        <v>4284</v>
      </c>
      <c r="I78" s="21" t="s">
        <v>5039</v>
      </c>
      <c r="J78" s="15" t="s">
        <v>21</v>
      </c>
      <c r="K78" s="15">
        <v>1</v>
      </c>
      <c r="L78" s="25">
        <v>360</v>
      </c>
      <c r="M78" s="25">
        <f t="shared" si="12"/>
        <v>432000</v>
      </c>
      <c r="N78" s="26">
        <v>0.02</v>
      </c>
      <c r="O78" s="25">
        <f t="shared" si="13"/>
        <v>7.2</v>
      </c>
      <c r="P78" s="25">
        <f t="shared" si="14"/>
        <v>24</v>
      </c>
      <c r="Q78" s="25">
        <f t="shared" si="15"/>
        <v>8640</v>
      </c>
      <c r="R78" s="25">
        <f t="shared" si="16"/>
        <v>2592</v>
      </c>
      <c r="S78" s="25"/>
      <c r="T78" s="25">
        <f t="shared" si="17"/>
        <v>6048</v>
      </c>
      <c r="U78" s="30">
        <v>45473</v>
      </c>
      <c r="V78" s="30">
        <v>45641</v>
      </c>
      <c r="W78" s="31">
        <v>45464.8573032407</v>
      </c>
      <c r="X78" s="15" t="s">
        <v>5040</v>
      </c>
      <c r="Y78" s="16"/>
      <c r="Z78" s="16"/>
      <c r="AA78" s="16"/>
      <c r="AB78" s="37" t="s">
        <v>330</v>
      </c>
      <c r="AC78" s="25">
        <v>7506</v>
      </c>
      <c r="AD78" s="15" t="s">
        <v>4281</v>
      </c>
      <c r="AE78" s="15">
        <v>17472901</v>
      </c>
      <c r="AF78" s="15"/>
    </row>
    <row r="79" s="4" customFormat="1" ht="33.75" spans="1:32">
      <c r="A79" s="15">
        <v>77</v>
      </c>
      <c r="B79" s="15" t="s">
        <v>3961</v>
      </c>
      <c r="C79" s="15" t="str">
        <f>VLOOKUP(X79,[1]投保单导出信息!$A$2:$B$380,2,0)</f>
        <v>P8Z520243206N000000518</v>
      </c>
      <c r="D79" s="15"/>
      <c r="E79" s="16" t="s">
        <v>4289</v>
      </c>
      <c r="F79" s="16" t="s">
        <v>4290</v>
      </c>
      <c r="G79" s="16" t="s">
        <v>4291</v>
      </c>
      <c r="H79" s="16" t="s">
        <v>1151</v>
      </c>
      <c r="I79" s="21" t="s">
        <v>5041</v>
      </c>
      <c r="J79" s="15" t="s">
        <v>21</v>
      </c>
      <c r="K79" s="15">
        <v>1</v>
      </c>
      <c r="L79" s="25">
        <v>1011.25</v>
      </c>
      <c r="M79" s="25">
        <f t="shared" si="12"/>
        <v>1213500</v>
      </c>
      <c r="N79" s="26">
        <v>0.024</v>
      </c>
      <c r="O79" s="25">
        <f t="shared" si="13"/>
        <v>8.64</v>
      </c>
      <c r="P79" s="25">
        <f t="shared" si="14"/>
        <v>28.8</v>
      </c>
      <c r="Q79" s="25">
        <f t="shared" si="15"/>
        <v>29124</v>
      </c>
      <c r="R79" s="25">
        <f t="shared" si="16"/>
        <v>8737.2</v>
      </c>
      <c r="S79" s="25"/>
      <c r="T79" s="25">
        <f t="shared" si="17"/>
        <v>20386.8</v>
      </c>
      <c r="U79" s="30">
        <v>45473</v>
      </c>
      <c r="V79" s="30">
        <v>45641</v>
      </c>
      <c r="W79" s="31">
        <v>45464.7991087963</v>
      </c>
      <c r="X79" s="15" t="s">
        <v>5042</v>
      </c>
      <c r="Y79" s="16"/>
      <c r="Z79" s="16"/>
      <c r="AA79" s="16"/>
      <c r="AB79" s="37" t="s">
        <v>422</v>
      </c>
      <c r="AC79" s="25">
        <v>22735.8</v>
      </c>
      <c r="AD79" s="16" t="s">
        <v>4289</v>
      </c>
      <c r="AE79" s="15">
        <v>55377378</v>
      </c>
      <c r="AF79" s="15"/>
    </row>
    <row r="80" s="4" customFormat="1" ht="33.75" spans="1:32">
      <c r="A80" s="15">
        <v>78</v>
      </c>
      <c r="B80" s="15" t="s">
        <v>3961</v>
      </c>
      <c r="C80" s="15" t="str">
        <f>VLOOKUP(X80,[1]投保单导出信息!$A$2:$B$380,2,0)</f>
        <v>P8Z520243206N000000576</v>
      </c>
      <c r="D80" s="15"/>
      <c r="E80" s="16" t="s">
        <v>4296</v>
      </c>
      <c r="F80" s="16" t="s">
        <v>4297</v>
      </c>
      <c r="G80" s="16" t="s">
        <v>1195</v>
      </c>
      <c r="H80" s="16" t="s">
        <v>4298</v>
      </c>
      <c r="I80" s="21" t="s">
        <v>5043</v>
      </c>
      <c r="J80" s="15" t="s">
        <v>21</v>
      </c>
      <c r="K80" s="15">
        <v>1</v>
      </c>
      <c r="L80" s="25">
        <v>2075.25</v>
      </c>
      <c r="M80" s="25">
        <f t="shared" si="12"/>
        <v>2490300</v>
      </c>
      <c r="N80" s="26">
        <v>0.024</v>
      </c>
      <c r="O80" s="25">
        <f t="shared" si="13"/>
        <v>8.64</v>
      </c>
      <c r="P80" s="25">
        <f t="shared" si="14"/>
        <v>28.8</v>
      </c>
      <c r="Q80" s="25">
        <f t="shared" si="15"/>
        <v>59767.2</v>
      </c>
      <c r="R80" s="25">
        <f t="shared" si="16"/>
        <v>17930.16</v>
      </c>
      <c r="S80" s="25"/>
      <c r="T80" s="25">
        <f t="shared" si="17"/>
        <v>41837.04</v>
      </c>
      <c r="U80" s="30">
        <v>45473</v>
      </c>
      <c r="V80" s="30">
        <v>45641</v>
      </c>
      <c r="W80" s="31">
        <v>45468.6897222222</v>
      </c>
      <c r="X80" s="15" t="s">
        <v>5044</v>
      </c>
      <c r="Y80" s="16"/>
      <c r="Z80" s="16"/>
      <c r="AA80" s="16"/>
      <c r="AB80" s="36" t="s">
        <v>364</v>
      </c>
      <c r="AC80" s="25">
        <v>49038</v>
      </c>
      <c r="AD80" s="16" t="s">
        <v>4296</v>
      </c>
      <c r="AE80" s="15">
        <v>57737757</v>
      </c>
      <c r="AF80" s="15"/>
    </row>
    <row r="81" s="4" customFormat="1" ht="22.5" spans="1:32">
      <c r="A81" s="15">
        <v>79</v>
      </c>
      <c r="B81" s="15" t="s">
        <v>3961</v>
      </c>
      <c r="C81" s="15" t="str">
        <f>VLOOKUP(X81,[1]投保单导出信息!$A$2:$B$380,2,0)</f>
        <v>P8Z520243206N000000587</v>
      </c>
      <c r="D81" s="15"/>
      <c r="E81" s="16" t="s">
        <v>4303</v>
      </c>
      <c r="F81" s="16" t="s">
        <v>4304</v>
      </c>
      <c r="G81" s="16" t="s">
        <v>456</v>
      </c>
      <c r="H81" s="16" t="s">
        <v>2946</v>
      </c>
      <c r="I81" s="21" t="s">
        <v>5045</v>
      </c>
      <c r="J81" s="15" t="s">
        <v>21</v>
      </c>
      <c r="K81" s="15">
        <v>1</v>
      </c>
      <c r="L81" s="25">
        <v>750</v>
      </c>
      <c r="M81" s="25">
        <f t="shared" si="12"/>
        <v>900000</v>
      </c>
      <c r="N81" s="26">
        <v>0.02</v>
      </c>
      <c r="O81" s="25">
        <f t="shared" si="13"/>
        <v>7.2</v>
      </c>
      <c r="P81" s="25">
        <f t="shared" si="14"/>
        <v>24</v>
      </c>
      <c r="Q81" s="25">
        <f t="shared" si="15"/>
        <v>18000</v>
      </c>
      <c r="R81" s="25">
        <f t="shared" si="16"/>
        <v>5400</v>
      </c>
      <c r="S81" s="25"/>
      <c r="T81" s="25">
        <f t="shared" si="17"/>
        <v>12600</v>
      </c>
      <c r="U81" s="30">
        <v>45473</v>
      </c>
      <c r="V81" s="30">
        <v>45641</v>
      </c>
      <c r="W81" s="31">
        <v>45471.475787037</v>
      </c>
      <c r="X81" s="15" t="s">
        <v>5046</v>
      </c>
      <c r="Y81" s="16"/>
      <c r="Z81" s="16"/>
      <c r="AA81" s="16"/>
      <c r="AB81" s="36" t="s">
        <v>167</v>
      </c>
      <c r="AC81" s="25">
        <v>15670.5</v>
      </c>
      <c r="AD81" s="15" t="s">
        <v>4303</v>
      </c>
      <c r="AE81" s="15">
        <v>84654455</v>
      </c>
      <c r="AF81" s="15"/>
    </row>
    <row r="82" s="4" customFormat="1" ht="33.75" spans="1:32">
      <c r="A82" s="15">
        <v>80</v>
      </c>
      <c r="B82" s="15" t="s">
        <v>3961</v>
      </c>
      <c r="C82" s="15" t="str">
        <f>VLOOKUP(X82,[1]投保单导出信息!$A$2:$B$380,2,0)</f>
        <v>P8Z520243206N000000521</v>
      </c>
      <c r="D82" s="15"/>
      <c r="E82" s="17" t="s">
        <v>4309</v>
      </c>
      <c r="F82" s="16" t="s">
        <v>4310</v>
      </c>
      <c r="G82" s="16" t="s">
        <v>4196</v>
      </c>
      <c r="H82" s="16" t="s">
        <v>4311</v>
      </c>
      <c r="I82" s="21" t="s">
        <v>5047</v>
      </c>
      <c r="J82" s="15" t="s">
        <v>21</v>
      </c>
      <c r="K82" s="15">
        <v>1</v>
      </c>
      <c r="L82" s="25">
        <v>150</v>
      </c>
      <c r="M82" s="25">
        <f t="shared" si="12"/>
        <v>180000</v>
      </c>
      <c r="N82" s="26">
        <v>0.02</v>
      </c>
      <c r="O82" s="25">
        <f t="shared" si="13"/>
        <v>7.2</v>
      </c>
      <c r="P82" s="25">
        <f t="shared" si="14"/>
        <v>24</v>
      </c>
      <c r="Q82" s="25">
        <f t="shared" si="15"/>
        <v>3600</v>
      </c>
      <c r="R82" s="25">
        <f t="shared" si="16"/>
        <v>1080</v>
      </c>
      <c r="S82" s="25"/>
      <c r="T82" s="25">
        <f t="shared" si="17"/>
        <v>2520</v>
      </c>
      <c r="U82" s="30">
        <v>45473</v>
      </c>
      <c r="V82" s="30">
        <v>45641</v>
      </c>
      <c r="W82" s="31">
        <v>45464.8033564815</v>
      </c>
      <c r="X82" s="15" t="s">
        <v>5048</v>
      </c>
      <c r="Y82" s="16"/>
      <c r="Z82" s="16"/>
      <c r="AA82" s="16"/>
      <c r="AB82" s="37" t="s">
        <v>1350</v>
      </c>
      <c r="AC82" s="25">
        <v>3127.5</v>
      </c>
      <c r="AD82" s="17" t="s">
        <v>4309</v>
      </c>
      <c r="AE82" s="15">
        <v>91990368</v>
      </c>
      <c r="AF82" s="15"/>
    </row>
    <row r="83" s="4" customFormat="1" ht="45" spans="1:32">
      <c r="A83" s="15">
        <v>81</v>
      </c>
      <c r="B83" s="15" t="s">
        <v>3961</v>
      </c>
      <c r="C83" s="15" t="str">
        <f>VLOOKUP(X83,[1]投保单导出信息!$A$2:$B$380,2,0)</f>
        <v>P8Z520243206N000000522</v>
      </c>
      <c r="D83" s="15"/>
      <c r="E83" s="15" t="s">
        <v>4316</v>
      </c>
      <c r="F83" s="16" t="s">
        <v>4317</v>
      </c>
      <c r="G83" s="40" t="s">
        <v>1128</v>
      </c>
      <c r="H83" s="41" t="s">
        <v>1536</v>
      </c>
      <c r="I83" s="21" t="s">
        <v>5049</v>
      </c>
      <c r="J83" s="15" t="s">
        <v>21</v>
      </c>
      <c r="K83" s="15">
        <v>1</v>
      </c>
      <c r="L83" s="25">
        <v>525.29</v>
      </c>
      <c r="M83" s="25">
        <f t="shared" si="12"/>
        <v>630348</v>
      </c>
      <c r="N83" s="26">
        <v>0.02</v>
      </c>
      <c r="O83" s="25">
        <f t="shared" si="13"/>
        <v>7.2</v>
      </c>
      <c r="P83" s="25">
        <f t="shared" si="14"/>
        <v>24</v>
      </c>
      <c r="Q83" s="25">
        <f t="shared" si="15"/>
        <v>12606.96</v>
      </c>
      <c r="R83" s="25">
        <f t="shared" si="16"/>
        <v>3782.088</v>
      </c>
      <c r="S83" s="25"/>
      <c r="T83" s="25">
        <f t="shared" si="17"/>
        <v>8824.872</v>
      </c>
      <c r="U83" s="30">
        <v>45473</v>
      </c>
      <c r="V83" s="30">
        <v>45641</v>
      </c>
      <c r="W83" s="31">
        <v>45464.8063657407</v>
      </c>
      <c r="X83" s="15" t="s">
        <v>5050</v>
      </c>
      <c r="Y83" s="16"/>
      <c r="Z83" s="16"/>
      <c r="AA83" s="16"/>
      <c r="AB83" s="37" t="s">
        <v>3931</v>
      </c>
      <c r="AC83" s="15">
        <v>11467.5</v>
      </c>
      <c r="AD83" s="15" t="s">
        <v>4321</v>
      </c>
      <c r="AE83" s="187" t="s">
        <v>4322</v>
      </c>
      <c r="AF83" s="15"/>
    </row>
    <row r="84" s="4" customFormat="1" ht="22.5" spans="1:32">
      <c r="A84" s="15">
        <v>82</v>
      </c>
      <c r="B84" s="15" t="s">
        <v>3961</v>
      </c>
      <c r="C84" s="15" t="str">
        <f>VLOOKUP(X84,[1]投保单导出信息!$A$2:$B$380,2,0)</f>
        <v>P8Z520243206N000000553</v>
      </c>
      <c r="D84" s="15"/>
      <c r="E84" s="16" t="s">
        <v>4324</v>
      </c>
      <c r="F84" s="16" t="s">
        <v>4325</v>
      </c>
      <c r="G84" s="16" t="s">
        <v>4219</v>
      </c>
      <c r="H84" s="16" t="s">
        <v>4235</v>
      </c>
      <c r="I84" s="21" t="s">
        <v>5051</v>
      </c>
      <c r="J84" s="15" t="s">
        <v>21</v>
      </c>
      <c r="K84" s="15">
        <v>1</v>
      </c>
      <c r="L84" s="25">
        <v>250</v>
      </c>
      <c r="M84" s="25">
        <f t="shared" si="12"/>
        <v>300000</v>
      </c>
      <c r="N84" s="26">
        <v>0.02</v>
      </c>
      <c r="O84" s="25">
        <f t="shared" si="13"/>
        <v>7.2</v>
      </c>
      <c r="P84" s="25">
        <f t="shared" si="14"/>
        <v>24</v>
      </c>
      <c r="Q84" s="25">
        <f t="shared" si="15"/>
        <v>6000</v>
      </c>
      <c r="R84" s="25">
        <f t="shared" si="16"/>
        <v>1800</v>
      </c>
      <c r="S84" s="25"/>
      <c r="T84" s="25">
        <f t="shared" si="17"/>
        <v>4200</v>
      </c>
      <c r="U84" s="30">
        <v>45473</v>
      </c>
      <c r="V84" s="30">
        <v>45641</v>
      </c>
      <c r="W84" s="31">
        <v>45464.8088310185</v>
      </c>
      <c r="X84" s="15" t="s">
        <v>5052</v>
      </c>
      <c r="Y84" s="16"/>
      <c r="Z84" s="16"/>
      <c r="AA84" s="16"/>
      <c r="AB84" s="37" t="s">
        <v>2718</v>
      </c>
      <c r="AC84" s="25">
        <v>1800</v>
      </c>
      <c r="AD84" s="16" t="s">
        <v>4324</v>
      </c>
      <c r="AE84" s="50">
        <v>17428279</v>
      </c>
      <c r="AF84" s="15"/>
    </row>
    <row r="85" s="4" customFormat="1" ht="22.5" spans="1:32">
      <c r="A85" s="15">
        <v>83</v>
      </c>
      <c r="B85" s="15" t="s">
        <v>3961</v>
      </c>
      <c r="C85" s="15" t="str">
        <f>VLOOKUP(X85,[1]投保单导出信息!$A$2:$B$380,2,0)</f>
        <v>P8Z520243206N000000542</v>
      </c>
      <c r="D85" s="15"/>
      <c r="E85" s="15" t="s">
        <v>4330</v>
      </c>
      <c r="F85" s="16" t="s">
        <v>4331</v>
      </c>
      <c r="G85" s="40" t="s">
        <v>3310</v>
      </c>
      <c r="H85" s="41" t="s">
        <v>4332</v>
      </c>
      <c r="I85" s="21" t="s">
        <v>5053</v>
      </c>
      <c r="J85" s="15" t="s">
        <v>21</v>
      </c>
      <c r="K85" s="15">
        <v>1</v>
      </c>
      <c r="L85" s="25">
        <v>390.84</v>
      </c>
      <c r="M85" s="25">
        <f t="shared" si="12"/>
        <v>469008</v>
      </c>
      <c r="N85" s="26">
        <v>0.02</v>
      </c>
      <c r="O85" s="25">
        <f t="shared" si="13"/>
        <v>7.2</v>
      </c>
      <c r="P85" s="25">
        <f t="shared" si="14"/>
        <v>24</v>
      </c>
      <c r="Q85" s="25">
        <f t="shared" si="15"/>
        <v>9380.16</v>
      </c>
      <c r="R85" s="25">
        <f t="shared" si="16"/>
        <v>2814.048</v>
      </c>
      <c r="S85" s="25"/>
      <c r="T85" s="25">
        <f t="shared" si="17"/>
        <v>6566.112</v>
      </c>
      <c r="U85" s="30">
        <v>45473</v>
      </c>
      <c r="V85" s="30">
        <v>45641</v>
      </c>
      <c r="W85" s="31">
        <v>45464.8115393519</v>
      </c>
      <c r="X85" s="15" t="s">
        <v>5054</v>
      </c>
      <c r="Y85" s="16"/>
      <c r="Z85" s="16"/>
      <c r="AA85" s="16"/>
      <c r="AB85" s="37" t="s">
        <v>330</v>
      </c>
      <c r="AC85" s="25">
        <v>8340</v>
      </c>
      <c r="AD85" s="15" t="s">
        <v>4330</v>
      </c>
      <c r="AE85" s="187" t="s">
        <v>4336</v>
      </c>
      <c r="AF85" s="15"/>
    </row>
    <row r="86" s="4" customFormat="1" ht="22.5" spans="1:32">
      <c r="A86" s="15">
        <v>84</v>
      </c>
      <c r="B86" s="15" t="s">
        <v>3961</v>
      </c>
      <c r="C86" s="15" t="str">
        <f>VLOOKUP(X86,[1]投保单导出信息!$A$2:$B$380,2,0)</f>
        <v>P8Z520243206N000000533</v>
      </c>
      <c r="D86" s="15"/>
      <c r="E86" s="16" t="s">
        <v>4338</v>
      </c>
      <c r="F86" s="16" t="s">
        <v>4339</v>
      </c>
      <c r="G86" s="16" t="s">
        <v>1128</v>
      </c>
      <c r="H86" s="41" t="s">
        <v>1485</v>
      </c>
      <c r="I86" s="21" t="s">
        <v>5055</v>
      </c>
      <c r="J86" s="15" t="s">
        <v>21</v>
      </c>
      <c r="K86" s="15">
        <v>1</v>
      </c>
      <c r="L86" s="47">
        <v>300</v>
      </c>
      <c r="M86" s="25">
        <f t="shared" si="12"/>
        <v>360000</v>
      </c>
      <c r="N86" s="26">
        <v>0.02</v>
      </c>
      <c r="O86" s="25">
        <f t="shared" si="13"/>
        <v>7.2</v>
      </c>
      <c r="P86" s="25">
        <f t="shared" si="14"/>
        <v>24</v>
      </c>
      <c r="Q86" s="25">
        <f t="shared" si="15"/>
        <v>7200</v>
      </c>
      <c r="R86" s="25">
        <f t="shared" si="16"/>
        <v>2160</v>
      </c>
      <c r="S86" s="25"/>
      <c r="T86" s="25">
        <f t="shared" si="17"/>
        <v>5040</v>
      </c>
      <c r="U86" s="30">
        <v>45473</v>
      </c>
      <c r="V86" s="30">
        <v>45641</v>
      </c>
      <c r="W86" s="31">
        <v>45464.814375</v>
      </c>
      <c r="X86" s="15" t="s">
        <v>5056</v>
      </c>
      <c r="Y86" s="16"/>
      <c r="Z86" s="16"/>
      <c r="AA86" s="16"/>
      <c r="AB86" s="37" t="s">
        <v>538</v>
      </c>
      <c r="AC86" s="25">
        <v>6255</v>
      </c>
      <c r="AD86" s="15" t="s">
        <v>4343</v>
      </c>
      <c r="AE86" s="15">
        <v>12879318</v>
      </c>
      <c r="AF86" s="15"/>
    </row>
    <row r="87" s="4" customFormat="1" ht="45" spans="1:32">
      <c r="A87" s="15">
        <v>85</v>
      </c>
      <c r="B87" s="15" t="s">
        <v>3961</v>
      </c>
      <c r="C87" s="15" t="str">
        <f>VLOOKUP(X87,[1]投保单导出信息!$A$2:$B$380,2,0)</f>
        <v>P8Z520243206N000000531</v>
      </c>
      <c r="D87" s="15"/>
      <c r="E87" s="16" t="s">
        <v>4345</v>
      </c>
      <c r="F87" s="16" t="s">
        <v>4346</v>
      </c>
      <c r="G87" s="16" t="s">
        <v>3944</v>
      </c>
      <c r="H87" s="16" t="s">
        <v>728</v>
      </c>
      <c r="I87" s="21" t="s">
        <v>5057</v>
      </c>
      <c r="J87" s="15" t="s">
        <v>21</v>
      </c>
      <c r="K87" s="15">
        <v>1</v>
      </c>
      <c r="L87" s="25">
        <v>326</v>
      </c>
      <c r="M87" s="25">
        <f t="shared" si="12"/>
        <v>391200</v>
      </c>
      <c r="N87" s="26">
        <v>0.02</v>
      </c>
      <c r="O87" s="25">
        <f t="shared" si="13"/>
        <v>7.2</v>
      </c>
      <c r="P87" s="25">
        <f t="shared" si="14"/>
        <v>24</v>
      </c>
      <c r="Q87" s="25">
        <f t="shared" si="15"/>
        <v>7824</v>
      </c>
      <c r="R87" s="25">
        <f t="shared" si="16"/>
        <v>2347.2</v>
      </c>
      <c r="S87" s="25"/>
      <c r="T87" s="25">
        <f t="shared" si="17"/>
        <v>5476.8</v>
      </c>
      <c r="U87" s="30">
        <v>45473</v>
      </c>
      <c r="V87" s="30">
        <v>45641</v>
      </c>
      <c r="W87" s="31">
        <v>45464.8176041667</v>
      </c>
      <c r="X87" s="15" t="s">
        <v>5058</v>
      </c>
      <c r="Y87" s="16"/>
      <c r="Z87" s="16"/>
      <c r="AA87" s="16"/>
      <c r="AB87" s="37" t="s">
        <v>372</v>
      </c>
      <c r="AC87" s="25">
        <v>6797.1</v>
      </c>
      <c r="AD87" s="15" t="s">
        <v>4150</v>
      </c>
      <c r="AE87" s="15">
        <v>83565999</v>
      </c>
      <c r="AF87" s="15"/>
    </row>
    <row r="88" s="4" customFormat="1" ht="33.75" spans="1:32">
      <c r="A88" s="15">
        <v>86</v>
      </c>
      <c r="B88" s="15" t="s">
        <v>3961</v>
      </c>
      <c r="C88" s="15" t="str">
        <f>VLOOKUP(X88,[1]投保单导出信息!$A$2:$B$380,2,0)</f>
        <v>P8Z520243206N000000578</v>
      </c>
      <c r="D88" s="15"/>
      <c r="E88" s="37" t="s">
        <v>4351</v>
      </c>
      <c r="F88" s="15" t="s">
        <v>4352</v>
      </c>
      <c r="G88" s="16" t="s">
        <v>4353</v>
      </c>
      <c r="H88" s="16" t="s">
        <v>4354</v>
      </c>
      <c r="I88" s="21" t="s">
        <v>5059</v>
      </c>
      <c r="J88" s="15" t="s">
        <v>21</v>
      </c>
      <c r="K88" s="15">
        <v>1</v>
      </c>
      <c r="L88" s="25">
        <v>459</v>
      </c>
      <c r="M88" s="25">
        <f t="shared" si="12"/>
        <v>550800</v>
      </c>
      <c r="N88" s="26">
        <v>0.02</v>
      </c>
      <c r="O88" s="25">
        <f t="shared" si="13"/>
        <v>7.2</v>
      </c>
      <c r="P88" s="25">
        <f t="shared" si="14"/>
        <v>24</v>
      </c>
      <c r="Q88" s="25">
        <f t="shared" si="15"/>
        <v>11016</v>
      </c>
      <c r="R88" s="25">
        <f t="shared" si="16"/>
        <v>3304.8</v>
      </c>
      <c r="S88" s="25"/>
      <c r="T88" s="25">
        <f t="shared" si="17"/>
        <v>7711.2</v>
      </c>
      <c r="U88" s="30">
        <v>45473</v>
      </c>
      <c r="V88" s="30">
        <v>45641</v>
      </c>
      <c r="W88" s="31">
        <v>45469.6388773148</v>
      </c>
      <c r="X88" s="15" t="s">
        <v>5060</v>
      </c>
      <c r="Y88" s="16"/>
      <c r="Z88" s="16"/>
      <c r="AA88" s="16"/>
      <c r="AB88" s="36" t="s">
        <v>312</v>
      </c>
      <c r="AC88" s="25">
        <v>9570.15</v>
      </c>
      <c r="AD88" s="15" t="s">
        <v>4358</v>
      </c>
      <c r="AE88" s="15">
        <v>55006000</v>
      </c>
      <c r="AF88" s="15"/>
    </row>
    <row r="89" s="4" customFormat="1" ht="45" spans="1:32">
      <c r="A89" s="15">
        <v>87</v>
      </c>
      <c r="B89" s="15" t="s">
        <v>3961</v>
      </c>
      <c r="C89" s="15" t="str">
        <f>VLOOKUP(X89,[1]投保单导出信息!$A$2:$B$380,2,0)</f>
        <v>P8Z520243206N000000579</v>
      </c>
      <c r="D89" s="15"/>
      <c r="E89" s="37" t="s">
        <v>4360</v>
      </c>
      <c r="F89" s="15" t="s">
        <v>4361</v>
      </c>
      <c r="G89" s="16" t="s">
        <v>4189</v>
      </c>
      <c r="H89" s="16" t="s">
        <v>4362</v>
      </c>
      <c r="I89" s="21" t="s">
        <v>5061</v>
      </c>
      <c r="J89" s="15" t="s">
        <v>21</v>
      </c>
      <c r="K89" s="15">
        <v>1</v>
      </c>
      <c r="L89" s="25">
        <v>330</v>
      </c>
      <c r="M89" s="25">
        <f t="shared" si="12"/>
        <v>396000</v>
      </c>
      <c r="N89" s="26">
        <v>0.02</v>
      </c>
      <c r="O89" s="25">
        <f t="shared" si="13"/>
        <v>7.2</v>
      </c>
      <c r="P89" s="25">
        <f t="shared" si="14"/>
        <v>24</v>
      </c>
      <c r="Q89" s="25">
        <f t="shared" si="15"/>
        <v>7920</v>
      </c>
      <c r="R89" s="25">
        <f t="shared" si="16"/>
        <v>2376</v>
      </c>
      <c r="S89" s="25"/>
      <c r="T89" s="25">
        <f t="shared" si="17"/>
        <v>5544</v>
      </c>
      <c r="U89" s="30">
        <v>45473</v>
      </c>
      <c r="V89" s="30">
        <v>45641</v>
      </c>
      <c r="W89" s="31">
        <v>45469.6415162037</v>
      </c>
      <c r="X89" s="15" t="s">
        <v>5062</v>
      </c>
      <c r="Y89" s="16"/>
      <c r="Z89" s="16"/>
      <c r="AA89" s="16"/>
      <c r="AB89" s="36" t="s">
        <v>312</v>
      </c>
      <c r="AC89" s="25">
        <v>7297.5</v>
      </c>
      <c r="AD89" s="15" t="s">
        <v>4366</v>
      </c>
      <c r="AE89" s="15">
        <v>55012000</v>
      </c>
      <c r="AF89" s="15"/>
    </row>
    <row r="90" s="4" customFormat="1" ht="22.5" spans="1:32">
      <c r="A90" s="15">
        <v>88</v>
      </c>
      <c r="B90" s="15" t="s">
        <v>3961</v>
      </c>
      <c r="C90" s="15" t="str">
        <f>VLOOKUP(X90,[1]投保单导出信息!$A$2:$B$380,2,0)</f>
        <v>P8Z520243206N000000565</v>
      </c>
      <c r="D90" s="15"/>
      <c r="E90" s="37" t="s">
        <v>4368</v>
      </c>
      <c r="F90" s="15" t="s">
        <v>4369</v>
      </c>
      <c r="G90" s="16" t="s">
        <v>696</v>
      </c>
      <c r="H90" s="16" t="s">
        <v>4370</v>
      </c>
      <c r="I90" s="21" t="s">
        <v>5063</v>
      </c>
      <c r="J90" s="15" t="s">
        <v>21</v>
      </c>
      <c r="K90" s="15">
        <v>1</v>
      </c>
      <c r="L90" s="25">
        <v>267</v>
      </c>
      <c r="M90" s="25">
        <f t="shared" si="12"/>
        <v>320400</v>
      </c>
      <c r="N90" s="26">
        <v>0.02</v>
      </c>
      <c r="O90" s="25">
        <f t="shared" si="13"/>
        <v>7.2</v>
      </c>
      <c r="P90" s="25">
        <f t="shared" si="14"/>
        <v>24</v>
      </c>
      <c r="Q90" s="25">
        <f t="shared" si="15"/>
        <v>6408</v>
      </c>
      <c r="R90" s="25">
        <f t="shared" si="16"/>
        <v>1922.4</v>
      </c>
      <c r="S90" s="25"/>
      <c r="T90" s="25">
        <f t="shared" si="17"/>
        <v>4485.6</v>
      </c>
      <c r="U90" s="30">
        <v>45473</v>
      </c>
      <c r="V90" s="30">
        <v>45641</v>
      </c>
      <c r="W90" s="31">
        <v>45467.6643865741</v>
      </c>
      <c r="X90" s="15" t="s">
        <v>5064</v>
      </c>
      <c r="Y90" s="16"/>
      <c r="Z90" s="16"/>
      <c r="AA90" s="16"/>
      <c r="AB90" s="15" t="s">
        <v>478</v>
      </c>
      <c r="AC90" s="15">
        <v>5566.95</v>
      </c>
      <c r="AD90" s="15" t="s">
        <v>4150</v>
      </c>
      <c r="AE90" s="15">
        <v>48354398</v>
      </c>
      <c r="AF90" s="15"/>
    </row>
    <row r="91" s="4" customFormat="1" ht="22.5" spans="1:32">
      <c r="A91" s="15">
        <v>89</v>
      </c>
      <c r="B91" s="15" t="s">
        <v>3961</v>
      </c>
      <c r="C91" s="15" t="str">
        <f>VLOOKUP(X91,[1]投保单导出信息!$A$2:$B$380,2,0)</f>
        <v>P8Z520243206N000000537</v>
      </c>
      <c r="D91" s="15"/>
      <c r="E91" s="37" t="s">
        <v>3472</v>
      </c>
      <c r="F91" s="15" t="s">
        <v>4375</v>
      </c>
      <c r="G91" s="16" t="s">
        <v>3474</v>
      </c>
      <c r="H91" s="16" t="s">
        <v>3475</v>
      </c>
      <c r="I91" s="21" t="s">
        <v>5065</v>
      </c>
      <c r="J91" s="15" t="s">
        <v>21</v>
      </c>
      <c r="K91" s="15">
        <v>1</v>
      </c>
      <c r="L91" s="25">
        <v>200</v>
      </c>
      <c r="M91" s="25">
        <f t="shared" si="12"/>
        <v>240000</v>
      </c>
      <c r="N91" s="26">
        <v>0.02</v>
      </c>
      <c r="O91" s="25">
        <f t="shared" si="13"/>
        <v>7.2</v>
      </c>
      <c r="P91" s="25">
        <f t="shared" si="14"/>
        <v>24</v>
      </c>
      <c r="Q91" s="25">
        <f t="shared" si="15"/>
        <v>4800</v>
      </c>
      <c r="R91" s="25">
        <f t="shared" si="16"/>
        <v>1440</v>
      </c>
      <c r="S91" s="25"/>
      <c r="T91" s="25">
        <f t="shared" si="17"/>
        <v>3360</v>
      </c>
      <c r="U91" s="30">
        <v>45473</v>
      </c>
      <c r="V91" s="30">
        <v>45641</v>
      </c>
      <c r="W91" s="31">
        <v>45464.8212268519</v>
      </c>
      <c r="X91" s="15" t="s">
        <v>5066</v>
      </c>
      <c r="Y91" s="16"/>
      <c r="Z91" s="16"/>
      <c r="AA91" s="16"/>
      <c r="AB91" s="37" t="s">
        <v>372</v>
      </c>
      <c r="AC91" s="25">
        <v>4170</v>
      </c>
      <c r="AD91" s="37" t="s">
        <v>3472</v>
      </c>
      <c r="AE91" s="15">
        <v>55003000</v>
      </c>
      <c r="AF91" s="15"/>
    </row>
    <row r="92" s="4" customFormat="1" ht="22.5" spans="1:32">
      <c r="A92" s="15">
        <v>90</v>
      </c>
      <c r="B92" s="15" t="s">
        <v>3961</v>
      </c>
      <c r="C92" s="15" t="str">
        <f>VLOOKUP(X92,[1]投保单导出信息!$A$2:$B$380,2,0)</f>
        <v>P8Z520243206N000000540</v>
      </c>
      <c r="D92" s="15"/>
      <c r="E92" s="16" t="s">
        <v>4380</v>
      </c>
      <c r="F92" s="16" t="s">
        <v>4381</v>
      </c>
      <c r="G92" s="16" t="s">
        <v>1004</v>
      </c>
      <c r="H92" s="16" t="s">
        <v>1561</v>
      </c>
      <c r="I92" s="21" t="s">
        <v>5067</v>
      </c>
      <c r="J92" s="15" t="s">
        <v>21</v>
      </c>
      <c r="K92" s="15">
        <v>1</v>
      </c>
      <c r="L92" s="27">
        <v>446.54</v>
      </c>
      <c r="M92" s="25">
        <f t="shared" si="12"/>
        <v>535848</v>
      </c>
      <c r="N92" s="26">
        <v>0.02</v>
      </c>
      <c r="O92" s="25">
        <f t="shared" si="13"/>
        <v>7.2</v>
      </c>
      <c r="P92" s="25">
        <f t="shared" si="14"/>
        <v>24</v>
      </c>
      <c r="Q92" s="25">
        <f t="shared" si="15"/>
        <v>10716.96</v>
      </c>
      <c r="R92" s="25">
        <f t="shared" si="16"/>
        <v>3215.088</v>
      </c>
      <c r="S92" s="25"/>
      <c r="T92" s="25">
        <f t="shared" si="17"/>
        <v>7501.872</v>
      </c>
      <c r="U92" s="30">
        <v>45473</v>
      </c>
      <c r="V92" s="30">
        <v>45641</v>
      </c>
      <c r="W92" s="31">
        <v>45464.8239699074</v>
      </c>
      <c r="X92" s="15" t="s">
        <v>5068</v>
      </c>
      <c r="Y92" s="16"/>
      <c r="Z92" s="16"/>
      <c r="AA92" s="16"/>
      <c r="AB92" s="37" t="s">
        <v>321</v>
      </c>
      <c r="AC92" s="25">
        <v>9799.5</v>
      </c>
      <c r="AD92" s="16" t="s">
        <v>4380</v>
      </c>
      <c r="AE92" s="15">
        <v>78974966</v>
      </c>
      <c r="AF92" s="15"/>
    </row>
    <row r="93" s="4" customFormat="1" ht="22.5" spans="1:32">
      <c r="A93" s="15">
        <v>91</v>
      </c>
      <c r="B93" s="15" t="s">
        <v>3961</v>
      </c>
      <c r="C93" s="15" t="str">
        <f>VLOOKUP(X93,[1]投保单导出信息!$A$2:$B$380,2,0)</f>
        <v>P8Z520243206N000000583</v>
      </c>
      <c r="D93" s="15"/>
      <c r="E93" s="37" t="s">
        <v>4386</v>
      </c>
      <c r="F93" s="16" t="s">
        <v>4387</v>
      </c>
      <c r="G93" s="16" t="s">
        <v>4388</v>
      </c>
      <c r="H93" s="16" t="s">
        <v>2775</v>
      </c>
      <c r="I93" s="21" t="s">
        <v>5069</v>
      </c>
      <c r="J93" s="15" t="s">
        <v>21</v>
      </c>
      <c r="K93" s="15">
        <v>1</v>
      </c>
      <c r="L93" s="25">
        <v>560</v>
      </c>
      <c r="M93" s="25">
        <f t="shared" si="12"/>
        <v>672000</v>
      </c>
      <c r="N93" s="26">
        <v>0.024</v>
      </c>
      <c r="O93" s="25">
        <f t="shared" si="13"/>
        <v>8.64</v>
      </c>
      <c r="P93" s="25">
        <f t="shared" si="14"/>
        <v>28.8</v>
      </c>
      <c r="Q93" s="25">
        <f t="shared" si="15"/>
        <v>16128</v>
      </c>
      <c r="R93" s="25">
        <f t="shared" si="16"/>
        <v>4838.4</v>
      </c>
      <c r="S93" s="25"/>
      <c r="T93" s="25">
        <f t="shared" si="17"/>
        <v>11289.6</v>
      </c>
      <c r="U93" s="30">
        <v>45473</v>
      </c>
      <c r="V93" s="30">
        <v>45641</v>
      </c>
      <c r="W93" s="31">
        <v>45470.6811226852</v>
      </c>
      <c r="X93" s="15" t="s">
        <v>5070</v>
      </c>
      <c r="Y93" s="16"/>
      <c r="Z93" s="16"/>
      <c r="AA93" s="16"/>
      <c r="AB93" s="36" t="s">
        <v>312</v>
      </c>
      <c r="AC93" s="25">
        <v>12482.4</v>
      </c>
      <c r="AD93" s="15" t="s">
        <v>4386</v>
      </c>
      <c r="AE93" s="15">
        <v>24664778</v>
      </c>
      <c r="AF93" s="15"/>
    </row>
    <row r="94" s="4" customFormat="1" ht="22.5" spans="1:32">
      <c r="A94" s="15">
        <v>92</v>
      </c>
      <c r="B94" s="15" t="s">
        <v>3961</v>
      </c>
      <c r="C94" s="15" t="str">
        <f>VLOOKUP(X94,[1]投保单导出信息!$A$2:$B$380,2,0)</f>
        <v>P8Z520243206N000000567</v>
      </c>
      <c r="D94" s="15"/>
      <c r="E94" s="16" t="s">
        <v>2904</v>
      </c>
      <c r="F94" s="16" t="s">
        <v>4399</v>
      </c>
      <c r="G94" s="16" t="s">
        <v>2100</v>
      </c>
      <c r="H94" s="16" t="s">
        <v>2906</v>
      </c>
      <c r="I94" s="21" t="s">
        <v>4973</v>
      </c>
      <c r="J94" s="15" t="s">
        <v>21</v>
      </c>
      <c r="K94" s="15">
        <v>1</v>
      </c>
      <c r="L94" s="25">
        <v>800</v>
      </c>
      <c r="M94" s="25">
        <f t="shared" si="12"/>
        <v>960000</v>
      </c>
      <c r="N94" s="26">
        <v>0.02</v>
      </c>
      <c r="O94" s="25">
        <f t="shared" si="13"/>
        <v>7.2</v>
      </c>
      <c r="P94" s="25">
        <f t="shared" si="14"/>
        <v>24</v>
      </c>
      <c r="Q94" s="25">
        <f t="shared" si="15"/>
        <v>19200</v>
      </c>
      <c r="R94" s="25">
        <f t="shared" si="16"/>
        <v>5760</v>
      </c>
      <c r="S94" s="25"/>
      <c r="T94" s="25">
        <f t="shared" si="17"/>
        <v>13440</v>
      </c>
      <c r="U94" s="30">
        <v>45473</v>
      </c>
      <c r="V94" s="30">
        <v>45641</v>
      </c>
      <c r="W94" s="31">
        <v>45467.6701851852</v>
      </c>
      <c r="X94" s="15" t="s">
        <v>5071</v>
      </c>
      <c r="Y94" s="16"/>
      <c r="Z94" s="16"/>
      <c r="AA94" s="16"/>
      <c r="AB94" s="15" t="s">
        <v>422</v>
      </c>
      <c r="AC94" s="15">
        <v>16680</v>
      </c>
      <c r="AD94" s="15" t="s">
        <v>2904</v>
      </c>
      <c r="AE94" s="15">
        <v>62413710</v>
      </c>
      <c r="AF94" s="15"/>
    </row>
    <row r="95" s="4" customFormat="1" ht="22.5" spans="1:32">
      <c r="A95" s="15">
        <v>93</v>
      </c>
      <c r="B95" s="15" t="s">
        <v>3961</v>
      </c>
      <c r="C95" s="15" t="str">
        <f>VLOOKUP(X95,[1]投保单导出信息!$A$2:$B$380,2,0)</f>
        <v>P8Z520243206N000000638</v>
      </c>
      <c r="D95" s="15"/>
      <c r="E95" s="15" t="s">
        <v>4404</v>
      </c>
      <c r="F95" s="16" t="s">
        <v>4405</v>
      </c>
      <c r="G95" s="16" t="s">
        <v>3173</v>
      </c>
      <c r="H95" s="16" t="s">
        <v>1737</v>
      </c>
      <c r="I95" s="21" t="s">
        <v>5072</v>
      </c>
      <c r="J95" s="15" t="s">
        <v>21</v>
      </c>
      <c r="K95" s="15">
        <v>1</v>
      </c>
      <c r="L95" s="25">
        <v>350</v>
      </c>
      <c r="M95" s="25">
        <f t="shared" si="12"/>
        <v>420000</v>
      </c>
      <c r="N95" s="26">
        <v>0.02</v>
      </c>
      <c r="O95" s="25">
        <f t="shared" si="13"/>
        <v>7.2</v>
      </c>
      <c r="P95" s="25">
        <f t="shared" si="14"/>
        <v>24</v>
      </c>
      <c r="Q95" s="25">
        <f t="shared" si="15"/>
        <v>8400</v>
      </c>
      <c r="R95" s="25">
        <f t="shared" si="16"/>
        <v>2520</v>
      </c>
      <c r="S95" s="25"/>
      <c r="T95" s="25">
        <f t="shared" si="17"/>
        <v>5880</v>
      </c>
      <c r="U95" s="30">
        <v>45473</v>
      </c>
      <c r="V95" s="30">
        <v>45641</v>
      </c>
      <c r="W95" s="31">
        <v>45471.7255439815</v>
      </c>
      <c r="X95" s="15" t="s">
        <v>5073</v>
      </c>
      <c r="Y95" s="16"/>
      <c r="Z95" s="16"/>
      <c r="AA95" s="16"/>
      <c r="AB95" s="36" t="s">
        <v>167</v>
      </c>
      <c r="AC95" s="15">
        <v>7297.5</v>
      </c>
      <c r="AD95" s="15" t="s">
        <v>4404</v>
      </c>
      <c r="AE95" s="15">
        <v>45408805</v>
      </c>
      <c r="AF95" s="15"/>
    </row>
    <row r="96" s="4" customFormat="1" ht="22.5" spans="1:32">
      <c r="A96" s="15">
        <v>94</v>
      </c>
      <c r="B96" s="15" t="s">
        <v>3961</v>
      </c>
      <c r="C96" s="15" t="str">
        <f>VLOOKUP(X96,[1]投保单导出信息!$A$2:$B$380,2,0)</f>
        <v>P8Z520243206N000000584</v>
      </c>
      <c r="D96" s="15"/>
      <c r="E96" s="16" t="s">
        <v>4410</v>
      </c>
      <c r="F96" s="16" t="s">
        <v>4411</v>
      </c>
      <c r="G96" s="16" t="s">
        <v>3019</v>
      </c>
      <c r="H96" s="16" t="s">
        <v>4412</v>
      </c>
      <c r="I96" s="21" t="s">
        <v>5074</v>
      </c>
      <c r="J96" s="15" t="s">
        <v>21</v>
      </c>
      <c r="K96" s="15">
        <v>1</v>
      </c>
      <c r="L96" s="25">
        <v>430</v>
      </c>
      <c r="M96" s="25">
        <f t="shared" si="12"/>
        <v>516000</v>
      </c>
      <c r="N96" s="26">
        <v>0.02</v>
      </c>
      <c r="O96" s="25">
        <f t="shared" si="13"/>
        <v>7.2</v>
      </c>
      <c r="P96" s="25">
        <f t="shared" si="14"/>
        <v>24</v>
      </c>
      <c r="Q96" s="25">
        <f t="shared" si="15"/>
        <v>10320</v>
      </c>
      <c r="R96" s="25">
        <f t="shared" si="16"/>
        <v>3096</v>
      </c>
      <c r="S96" s="25"/>
      <c r="T96" s="25">
        <f t="shared" si="17"/>
        <v>7224</v>
      </c>
      <c r="U96" s="30">
        <v>45473</v>
      </c>
      <c r="V96" s="30">
        <v>45641</v>
      </c>
      <c r="W96" s="31">
        <v>45470.6833449074</v>
      </c>
      <c r="X96" s="15" t="s">
        <v>5075</v>
      </c>
      <c r="Y96" s="16"/>
      <c r="Z96" s="16"/>
      <c r="AA96" s="16"/>
      <c r="AB96" s="36" t="s">
        <v>976</v>
      </c>
      <c r="AC96" s="25">
        <v>8965.5</v>
      </c>
      <c r="AD96" s="15" t="s">
        <v>4410</v>
      </c>
      <c r="AE96" s="15">
        <v>15693446</v>
      </c>
      <c r="AF96" s="15"/>
    </row>
    <row r="97" s="4" customFormat="1" ht="45" spans="1:32">
      <c r="A97" s="15">
        <v>95</v>
      </c>
      <c r="B97" s="15" t="s">
        <v>3961</v>
      </c>
      <c r="C97" s="15" t="str">
        <f>VLOOKUP(X97,[1]投保单导出信息!$A$2:$B$380,2,0)</f>
        <v>P8Z520243206N000000568</v>
      </c>
      <c r="D97" s="15"/>
      <c r="E97" s="15" t="s">
        <v>4417</v>
      </c>
      <c r="F97" s="16" t="s">
        <v>4418</v>
      </c>
      <c r="G97" s="40" t="s">
        <v>2899</v>
      </c>
      <c r="H97" s="16" t="s">
        <v>4419</v>
      </c>
      <c r="I97" s="21" t="s">
        <v>5076</v>
      </c>
      <c r="J97" s="15" t="s">
        <v>21</v>
      </c>
      <c r="K97" s="15">
        <v>1</v>
      </c>
      <c r="L97" s="48">
        <v>350</v>
      </c>
      <c r="M97" s="25">
        <f t="shared" si="12"/>
        <v>420000</v>
      </c>
      <c r="N97" s="26">
        <v>0.02</v>
      </c>
      <c r="O97" s="25">
        <f t="shared" si="13"/>
        <v>7.2</v>
      </c>
      <c r="P97" s="25">
        <f t="shared" si="14"/>
        <v>24</v>
      </c>
      <c r="Q97" s="25">
        <f t="shared" si="15"/>
        <v>8400</v>
      </c>
      <c r="R97" s="25">
        <f t="shared" si="16"/>
        <v>2520</v>
      </c>
      <c r="S97" s="25"/>
      <c r="T97" s="25">
        <f t="shared" si="17"/>
        <v>5880</v>
      </c>
      <c r="U97" s="30">
        <v>45473</v>
      </c>
      <c r="V97" s="30">
        <v>45641</v>
      </c>
      <c r="W97" s="31">
        <v>45467.6772916667</v>
      </c>
      <c r="X97" s="15" t="s">
        <v>5077</v>
      </c>
      <c r="Y97" s="16"/>
      <c r="Z97" s="16"/>
      <c r="AA97" s="16"/>
      <c r="AB97" s="15" t="s">
        <v>478</v>
      </c>
      <c r="AC97" s="15">
        <v>7297.5</v>
      </c>
      <c r="AD97" s="15" t="s">
        <v>4417</v>
      </c>
      <c r="AE97" s="15">
        <v>54503734</v>
      </c>
      <c r="AF97" s="15"/>
    </row>
    <row r="98" s="4" customFormat="1" ht="22.5" spans="1:32">
      <c r="A98" s="15">
        <v>96</v>
      </c>
      <c r="B98" s="15" t="s">
        <v>3961</v>
      </c>
      <c r="C98" s="15" t="str">
        <f>VLOOKUP(X98,[1]投保单导出信息!$A$2:$B$380,2,0)</f>
        <v>P8Z520243206N000000541</v>
      </c>
      <c r="D98" s="15"/>
      <c r="E98" s="16" t="s">
        <v>4424</v>
      </c>
      <c r="F98" s="16" t="s">
        <v>4425</v>
      </c>
      <c r="G98" s="16" t="s">
        <v>4219</v>
      </c>
      <c r="H98" s="16" t="s">
        <v>4426</v>
      </c>
      <c r="I98" s="21" t="s">
        <v>5078</v>
      </c>
      <c r="J98" s="15" t="s">
        <v>21</v>
      </c>
      <c r="K98" s="15">
        <v>1</v>
      </c>
      <c r="L98" s="25">
        <v>1756.36</v>
      </c>
      <c r="M98" s="25">
        <f t="shared" ref="M98:M135" si="18">L98*1200</f>
        <v>2107632</v>
      </c>
      <c r="N98" s="26">
        <v>0.02</v>
      </c>
      <c r="O98" s="25">
        <f t="shared" ref="O98:O135" si="19">P98*0.3</f>
        <v>7.2</v>
      </c>
      <c r="P98" s="25">
        <f t="shared" ref="P98:P135" si="20">1200*N98</f>
        <v>24</v>
      </c>
      <c r="Q98" s="25">
        <f t="shared" ref="Q98:Q135" si="21">L98*P98</f>
        <v>42152.64</v>
      </c>
      <c r="R98" s="25">
        <f t="shared" ref="R98:R135" si="22">L98*O98</f>
        <v>12645.792</v>
      </c>
      <c r="S98" s="25"/>
      <c r="T98" s="25">
        <f t="shared" ref="T98:T135" si="23">Q98*0.7</f>
        <v>29506.848</v>
      </c>
      <c r="U98" s="30">
        <v>45473</v>
      </c>
      <c r="V98" s="30">
        <v>45641</v>
      </c>
      <c r="W98" s="31">
        <v>45464.8268865741</v>
      </c>
      <c r="X98" s="15" t="s">
        <v>5079</v>
      </c>
      <c r="Y98" s="16"/>
      <c r="Z98" s="16"/>
      <c r="AA98" s="16"/>
      <c r="AB98" s="37" t="s">
        <v>382</v>
      </c>
      <c r="AC98" s="25">
        <v>37530</v>
      </c>
      <c r="AD98" s="16" t="s">
        <v>4424</v>
      </c>
      <c r="AE98" s="15">
        <v>14531976</v>
      </c>
      <c r="AF98" s="15"/>
    </row>
    <row r="99" s="4" customFormat="1" ht="78.75" spans="1:32">
      <c r="A99" s="15">
        <v>97</v>
      </c>
      <c r="B99" s="15" t="s">
        <v>3961</v>
      </c>
      <c r="C99" s="15" t="str">
        <f>VLOOKUP(X99,[1]投保单导出信息!$A$2:$B$380,2,0)</f>
        <v>P8Z520243206N000000545</v>
      </c>
      <c r="D99" s="15"/>
      <c r="E99" s="15" t="s">
        <v>4431</v>
      </c>
      <c r="F99" s="16" t="s">
        <v>4432</v>
      </c>
      <c r="G99" s="16" t="s">
        <v>4189</v>
      </c>
      <c r="H99" s="16" t="s">
        <v>4433</v>
      </c>
      <c r="I99" s="21" t="s">
        <v>5080</v>
      </c>
      <c r="J99" s="15" t="s">
        <v>21</v>
      </c>
      <c r="K99" s="15">
        <v>1</v>
      </c>
      <c r="L99" s="25">
        <v>1254.39</v>
      </c>
      <c r="M99" s="25">
        <f t="shared" si="18"/>
        <v>1505268</v>
      </c>
      <c r="N99" s="26">
        <v>0.02</v>
      </c>
      <c r="O99" s="25">
        <f t="shared" si="19"/>
        <v>7.2</v>
      </c>
      <c r="P99" s="25">
        <f t="shared" si="20"/>
        <v>24</v>
      </c>
      <c r="Q99" s="25">
        <f t="shared" si="21"/>
        <v>30105.36</v>
      </c>
      <c r="R99" s="25">
        <f t="shared" si="22"/>
        <v>9031.608</v>
      </c>
      <c r="S99" s="25"/>
      <c r="T99" s="25">
        <f t="shared" si="23"/>
        <v>21073.752</v>
      </c>
      <c r="U99" s="30">
        <v>45473</v>
      </c>
      <c r="V99" s="30">
        <v>45641</v>
      </c>
      <c r="W99" s="31">
        <v>45464.8298958333</v>
      </c>
      <c r="X99" s="15" t="s">
        <v>5081</v>
      </c>
      <c r="Y99" s="16"/>
      <c r="Z99" s="16"/>
      <c r="AA99" s="16"/>
      <c r="AB99" s="37" t="s">
        <v>422</v>
      </c>
      <c r="AC99" s="25">
        <v>26479.5</v>
      </c>
      <c r="AD99" s="15" t="s">
        <v>4431</v>
      </c>
      <c r="AE99" s="15">
        <v>87261708</v>
      </c>
      <c r="AF99" s="15"/>
    </row>
    <row r="100" s="4" customFormat="1" ht="22.5" spans="1:32">
      <c r="A100" s="15">
        <v>98</v>
      </c>
      <c r="B100" s="15" t="s">
        <v>3961</v>
      </c>
      <c r="C100" s="15" t="str">
        <f>VLOOKUP(X100,[1]投保单导出信息!$A$2:$B$380,2,0)</f>
        <v>P8Z520243206N000000575</v>
      </c>
      <c r="D100" s="15"/>
      <c r="E100" s="15" t="s">
        <v>4438</v>
      </c>
      <c r="F100" s="16" t="s">
        <v>4439</v>
      </c>
      <c r="G100" s="40" t="s">
        <v>3802</v>
      </c>
      <c r="H100" s="16" t="s">
        <v>4440</v>
      </c>
      <c r="I100" s="21" t="s">
        <v>5082</v>
      </c>
      <c r="J100" s="15" t="s">
        <v>21</v>
      </c>
      <c r="K100" s="15">
        <v>1</v>
      </c>
      <c r="L100" s="48">
        <v>158.76</v>
      </c>
      <c r="M100" s="25">
        <f t="shared" si="18"/>
        <v>190512</v>
      </c>
      <c r="N100" s="26">
        <v>0.02</v>
      </c>
      <c r="O100" s="25">
        <f t="shared" si="19"/>
        <v>7.2</v>
      </c>
      <c r="P100" s="25">
        <f t="shared" si="20"/>
        <v>24</v>
      </c>
      <c r="Q100" s="25">
        <f t="shared" si="21"/>
        <v>3810.24</v>
      </c>
      <c r="R100" s="25">
        <f t="shared" si="22"/>
        <v>1143.072</v>
      </c>
      <c r="S100" s="25"/>
      <c r="T100" s="25">
        <f t="shared" si="23"/>
        <v>2667.168</v>
      </c>
      <c r="U100" s="30">
        <v>45473</v>
      </c>
      <c r="V100" s="30">
        <v>45641</v>
      </c>
      <c r="W100" s="31">
        <v>45468.6920023148</v>
      </c>
      <c r="X100" s="15" t="s">
        <v>5083</v>
      </c>
      <c r="Y100" s="16"/>
      <c r="Z100" s="16"/>
      <c r="AA100" s="16"/>
      <c r="AB100" s="36" t="s">
        <v>846</v>
      </c>
      <c r="AC100" s="25">
        <v>3336</v>
      </c>
      <c r="AD100" s="15" t="s">
        <v>4438</v>
      </c>
      <c r="AE100" s="15">
        <v>47656750</v>
      </c>
      <c r="AF100" s="15"/>
    </row>
    <row r="101" s="4" customFormat="1" ht="22.5" spans="1:32">
      <c r="A101" s="15">
        <v>99</v>
      </c>
      <c r="B101" s="15" t="s">
        <v>3961</v>
      </c>
      <c r="C101" s="15" t="str">
        <f>VLOOKUP(X101,[1]投保单导出信息!$A$2:$B$380,2,0)</f>
        <v>P8Z520243206N000000571</v>
      </c>
      <c r="D101" s="15"/>
      <c r="E101" s="16" t="s">
        <v>4445</v>
      </c>
      <c r="F101" s="16" t="s">
        <v>4446</v>
      </c>
      <c r="G101" s="16" t="s">
        <v>4283</v>
      </c>
      <c r="H101" s="16" t="s">
        <v>4447</v>
      </c>
      <c r="I101" s="21" t="s">
        <v>5084</v>
      </c>
      <c r="J101" s="15" t="s">
        <v>21</v>
      </c>
      <c r="K101" s="15">
        <v>1</v>
      </c>
      <c r="L101" s="48">
        <v>480</v>
      </c>
      <c r="M101" s="25">
        <f t="shared" si="18"/>
        <v>576000</v>
      </c>
      <c r="N101" s="26">
        <v>0.02</v>
      </c>
      <c r="O101" s="25">
        <f t="shared" si="19"/>
        <v>7.2</v>
      </c>
      <c r="P101" s="25">
        <f t="shared" si="20"/>
        <v>24</v>
      </c>
      <c r="Q101" s="25">
        <f t="shared" si="21"/>
        <v>11520</v>
      </c>
      <c r="R101" s="25">
        <f t="shared" si="22"/>
        <v>3456</v>
      </c>
      <c r="S101" s="25"/>
      <c r="T101" s="25">
        <f t="shared" si="23"/>
        <v>8064</v>
      </c>
      <c r="U101" s="30">
        <v>45473</v>
      </c>
      <c r="V101" s="30">
        <v>45641</v>
      </c>
      <c r="W101" s="31">
        <v>45467.6822337963</v>
      </c>
      <c r="X101" s="15" t="s">
        <v>5085</v>
      </c>
      <c r="Y101" s="16"/>
      <c r="Z101" s="16"/>
      <c r="AA101" s="16"/>
      <c r="AB101" s="15" t="s">
        <v>159</v>
      </c>
      <c r="AC101" s="15">
        <v>10008</v>
      </c>
      <c r="AD101" s="15" t="s">
        <v>4451</v>
      </c>
      <c r="AE101" s="15">
        <v>34358387</v>
      </c>
      <c r="AF101" s="15"/>
    </row>
    <row r="102" s="4" customFormat="1" ht="22.5" spans="1:32">
      <c r="A102" s="15">
        <v>100</v>
      </c>
      <c r="B102" s="15" t="s">
        <v>3961</v>
      </c>
      <c r="C102" s="15" t="str">
        <f>VLOOKUP(X102,[1]投保单导出信息!$A$2:$B$380,2,0)</f>
        <v>P8Z520243206N000000577</v>
      </c>
      <c r="D102" s="15"/>
      <c r="E102" s="16" t="s">
        <v>4453</v>
      </c>
      <c r="F102" s="16" t="s">
        <v>4454</v>
      </c>
      <c r="G102" s="16" t="s">
        <v>3019</v>
      </c>
      <c r="H102" s="16" t="s">
        <v>1136</v>
      </c>
      <c r="I102" s="21" t="s">
        <v>5086</v>
      </c>
      <c r="J102" s="15" t="s">
        <v>21</v>
      </c>
      <c r="K102" s="15">
        <v>1</v>
      </c>
      <c r="L102" s="25">
        <v>380</v>
      </c>
      <c r="M102" s="25">
        <f t="shared" si="18"/>
        <v>456000</v>
      </c>
      <c r="N102" s="26">
        <v>0.02</v>
      </c>
      <c r="O102" s="25">
        <f t="shared" si="19"/>
        <v>7.2</v>
      </c>
      <c r="P102" s="25">
        <f t="shared" si="20"/>
        <v>24</v>
      </c>
      <c r="Q102" s="25">
        <f t="shared" si="21"/>
        <v>9120</v>
      </c>
      <c r="R102" s="25">
        <f t="shared" si="22"/>
        <v>2736</v>
      </c>
      <c r="S102" s="25"/>
      <c r="T102" s="25">
        <f t="shared" si="23"/>
        <v>6384</v>
      </c>
      <c r="U102" s="30">
        <v>45473</v>
      </c>
      <c r="V102" s="30">
        <v>45641</v>
      </c>
      <c r="W102" s="31">
        <v>45468.6963310185</v>
      </c>
      <c r="X102" s="15" t="s">
        <v>5087</v>
      </c>
      <c r="Y102" s="16"/>
      <c r="Z102" s="16"/>
      <c r="AA102" s="16"/>
      <c r="AB102" s="36" t="s">
        <v>846</v>
      </c>
      <c r="AC102" s="25">
        <v>7923</v>
      </c>
      <c r="AD102" s="15" t="s">
        <v>4458</v>
      </c>
      <c r="AE102" s="15">
        <v>19381403</v>
      </c>
      <c r="AF102" s="15"/>
    </row>
    <row r="103" s="4" customFormat="1" ht="33.75" spans="1:32">
      <c r="A103" s="15">
        <v>101</v>
      </c>
      <c r="B103" s="15" t="s">
        <v>3961</v>
      </c>
      <c r="C103" s="15" t="str">
        <f>VLOOKUP(X103,[1]投保单导出信息!$A$2:$B$380,2,0)</f>
        <v>P8Z520243206N000000646</v>
      </c>
      <c r="D103" s="15"/>
      <c r="E103" s="15" t="s">
        <v>4460</v>
      </c>
      <c r="F103" s="16" t="s">
        <v>4461</v>
      </c>
      <c r="G103" s="16" t="s">
        <v>2100</v>
      </c>
      <c r="H103" s="16" t="s">
        <v>2906</v>
      </c>
      <c r="I103" s="21" t="s">
        <v>5088</v>
      </c>
      <c r="J103" s="15" t="s">
        <v>21</v>
      </c>
      <c r="K103" s="15">
        <v>1</v>
      </c>
      <c r="L103" s="25">
        <v>757.87</v>
      </c>
      <c r="M103" s="25">
        <f t="shared" si="18"/>
        <v>909444</v>
      </c>
      <c r="N103" s="26">
        <v>0.02</v>
      </c>
      <c r="O103" s="25">
        <f t="shared" si="19"/>
        <v>7.2</v>
      </c>
      <c r="P103" s="25">
        <f t="shared" si="20"/>
        <v>24</v>
      </c>
      <c r="Q103" s="25">
        <f t="shared" si="21"/>
        <v>18188.88</v>
      </c>
      <c r="R103" s="25">
        <f t="shared" si="22"/>
        <v>5456.664</v>
      </c>
      <c r="S103" s="25"/>
      <c r="T103" s="25">
        <f t="shared" si="23"/>
        <v>12732.216</v>
      </c>
      <c r="U103" s="30">
        <v>45493</v>
      </c>
      <c r="V103" s="30">
        <v>45657</v>
      </c>
      <c r="W103" s="31">
        <v>45488.6847106482</v>
      </c>
      <c r="X103" s="15" t="s">
        <v>5089</v>
      </c>
      <c r="Y103" s="16"/>
      <c r="Z103" s="16"/>
      <c r="AA103" s="16"/>
      <c r="AB103" s="15" t="s">
        <v>4465</v>
      </c>
      <c r="AC103" s="15">
        <v>15846</v>
      </c>
      <c r="AD103" s="15" t="s">
        <v>4150</v>
      </c>
      <c r="AE103" s="15">
        <v>35579986</v>
      </c>
      <c r="AF103" s="15"/>
    </row>
    <row r="104" s="4" customFormat="1" ht="22.5" spans="1:32">
      <c r="A104" s="15">
        <v>102</v>
      </c>
      <c r="B104" s="15" t="s">
        <v>3961</v>
      </c>
      <c r="C104" s="15" t="str">
        <f>VLOOKUP(X104,[1]投保单导出信息!$A$2:$B$380,2,0)</f>
        <v>P8Z520243206N000000644</v>
      </c>
      <c r="D104" s="15"/>
      <c r="E104" s="15" t="s">
        <v>4474</v>
      </c>
      <c r="F104" s="16" t="s">
        <v>4475</v>
      </c>
      <c r="G104" s="16" t="s">
        <v>1581</v>
      </c>
      <c r="H104" s="16" t="s">
        <v>86</v>
      </c>
      <c r="I104" s="21" t="s">
        <v>5090</v>
      </c>
      <c r="J104" s="15" t="s">
        <v>21</v>
      </c>
      <c r="K104" s="15">
        <v>1</v>
      </c>
      <c r="L104" s="25">
        <v>200</v>
      </c>
      <c r="M104" s="25">
        <f t="shared" si="18"/>
        <v>240000</v>
      </c>
      <c r="N104" s="26">
        <v>0.02</v>
      </c>
      <c r="O104" s="25">
        <f t="shared" si="19"/>
        <v>7.2</v>
      </c>
      <c r="P104" s="25">
        <f t="shared" si="20"/>
        <v>24</v>
      </c>
      <c r="Q104" s="25">
        <f t="shared" si="21"/>
        <v>4800</v>
      </c>
      <c r="R104" s="25">
        <f t="shared" si="22"/>
        <v>1440</v>
      </c>
      <c r="S104" s="25"/>
      <c r="T104" s="25">
        <f t="shared" si="23"/>
        <v>3360</v>
      </c>
      <c r="U104" s="30">
        <v>45479</v>
      </c>
      <c r="V104" s="30">
        <v>45641</v>
      </c>
      <c r="W104" s="31">
        <v>45474.6267939815</v>
      </c>
      <c r="X104" s="15" t="s">
        <v>5091</v>
      </c>
      <c r="Y104" s="16"/>
      <c r="Z104" s="16"/>
      <c r="AA104" s="16"/>
      <c r="AB104" s="15" t="s">
        <v>167</v>
      </c>
      <c r="AC104" s="25">
        <v>4170</v>
      </c>
      <c r="AD104" s="15" t="s">
        <v>4474</v>
      </c>
      <c r="AE104" s="15">
        <v>67000467</v>
      </c>
      <c r="AF104" s="15"/>
    </row>
    <row r="105" s="4" customFormat="1" ht="22.5" spans="1:32">
      <c r="A105" s="15">
        <v>103</v>
      </c>
      <c r="B105" s="15" t="s">
        <v>3961</v>
      </c>
      <c r="C105" s="15" t="str">
        <f>VLOOKUP(X105,[1]投保单导出信息!$A$2:$B$380,2,0)</f>
        <v>P8Z520243206N000000586</v>
      </c>
      <c r="D105" s="15"/>
      <c r="E105" s="16" t="s">
        <v>4480</v>
      </c>
      <c r="F105" s="16" t="s">
        <v>4481</v>
      </c>
      <c r="G105" s="16" t="s">
        <v>1168</v>
      </c>
      <c r="H105" s="16" t="s">
        <v>4482</v>
      </c>
      <c r="I105" s="21" t="s">
        <v>5092</v>
      </c>
      <c r="J105" s="15" t="s">
        <v>21</v>
      </c>
      <c r="K105" s="15">
        <v>1</v>
      </c>
      <c r="L105" s="25">
        <v>838.04</v>
      </c>
      <c r="M105" s="25">
        <f t="shared" si="18"/>
        <v>1005648</v>
      </c>
      <c r="N105" s="26">
        <v>0.02</v>
      </c>
      <c r="O105" s="25">
        <f t="shared" si="19"/>
        <v>7.2</v>
      </c>
      <c r="P105" s="25">
        <f t="shared" si="20"/>
        <v>24</v>
      </c>
      <c r="Q105" s="25">
        <f t="shared" si="21"/>
        <v>20112.96</v>
      </c>
      <c r="R105" s="25">
        <f t="shared" si="22"/>
        <v>6033.888</v>
      </c>
      <c r="S105" s="25"/>
      <c r="T105" s="25">
        <f t="shared" si="23"/>
        <v>14079.072</v>
      </c>
      <c r="U105" s="30">
        <v>45473</v>
      </c>
      <c r="V105" s="30">
        <v>45641</v>
      </c>
      <c r="W105" s="31">
        <v>45471.477962963</v>
      </c>
      <c r="X105" s="15" t="s">
        <v>5093</v>
      </c>
      <c r="Y105" s="16"/>
      <c r="Z105" s="16"/>
      <c r="AA105" s="16"/>
      <c r="AB105" s="36" t="s">
        <v>976</v>
      </c>
      <c r="AC105" s="25">
        <v>17473.14</v>
      </c>
      <c r="AD105" s="15" t="s">
        <v>4480</v>
      </c>
      <c r="AE105" s="15">
        <v>83929449</v>
      </c>
      <c r="AF105" s="15"/>
    </row>
    <row r="106" s="4" customFormat="1" ht="22.5" spans="1:32">
      <c r="A106" s="15">
        <v>104</v>
      </c>
      <c r="B106" s="15" t="s">
        <v>3961</v>
      </c>
      <c r="C106" s="15" t="str">
        <f>VLOOKUP(X106,[1]投保单导出信息!$A$2:$B$380,2,0)</f>
        <v>P8Z520243206N000000550</v>
      </c>
      <c r="D106" s="15"/>
      <c r="E106" s="16" t="s">
        <v>4487</v>
      </c>
      <c r="F106" s="16" t="s">
        <v>4488</v>
      </c>
      <c r="G106" s="16" t="s">
        <v>4196</v>
      </c>
      <c r="H106" s="16" t="s">
        <v>4489</v>
      </c>
      <c r="I106" s="21" t="s">
        <v>5094</v>
      </c>
      <c r="J106" s="15" t="s">
        <v>21</v>
      </c>
      <c r="K106" s="15">
        <v>1</v>
      </c>
      <c r="L106" s="25">
        <v>685.91</v>
      </c>
      <c r="M106" s="25">
        <f t="shared" si="18"/>
        <v>823092</v>
      </c>
      <c r="N106" s="26">
        <v>0.02</v>
      </c>
      <c r="O106" s="25">
        <f t="shared" si="19"/>
        <v>7.2</v>
      </c>
      <c r="P106" s="25">
        <f t="shared" si="20"/>
        <v>24</v>
      </c>
      <c r="Q106" s="25">
        <f t="shared" si="21"/>
        <v>16461.84</v>
      </c>
      <c r="R106" s="25">
        <f t="shared" si="22"/>
        <v>4938.552</v>
      </c>
      <c r="S106" s="25"/>
      <c r="T106" s="25">
        <f t="shared" si="23"/>
        <v>11523.288</v>
      </c>
      <c r="U106" s="30">
        <v>45473</v>
      </c>
      <c r="V106" s="30">
        <v>45641</v>
      </c>
      <c r="W106" s="31">
        <v>45464.8329513889</v>
      </c>
      <c r="X106" s="15" t="s">
        <v>5095</v>
      </c>
      <c r="Y106" s="16"/>
      <c r="Z106" s="16"/>
      <c r="AA106" s="16"/>
      <c r="AB106" s="37" t="s">
        <v>372</v>
      </c>
      <c r="AC106" s="25">
        <v>16680</v>
      </c>
      <c r="AD106" s="16" t="s">
        <v>4487</v>
      </c>
      <c r="AE106" s="15">
        <v>10468989</v>
      </c>
      <c r="AF106" s="15"/>
    </row>
    <row r="107" s="4" customFormat="1" ht="22.5" spans="1:32">
      <c r="A107" s="15">
        <v>105</v>
      </c>
      <c r="B107" s="15" t="s">
        <v>3961</v>
      </c>
      <c r="C107" s="15" t="str">
        <f>VLOOKUP(X107,[1]投保单导出信息!$A$2:$B$380,2,0)</f>
        <v>P8Z520243206N000000647</v>
      </c>
      <c r="D107" s="15"/>
      <c r="E107" s="15" t="s">
        <v>4494</v>
      </c>
      <c r="F107" s="15" t="s">
        <v>4495</v>
      </c>
      <c r="G107" s="16" t="s">
        <v>4234</v>
      </c>
      <c r="H107" s="16" t="s">
        <v>3311</v>
      </c>
      <c r="I107" s="21" t="s">
        <v>5096</v>
      </c>
      <c r="J107" s="15" t="s">
        <v>21</v>
      </c>
      <c r="K107" s="15">
        <v>1</v>
      </c>
      <c r="L107" s="25">
        <v>250</v>
      </c>
      <c r="M107" s="25">
        <f t="shared" si="18"/>
        <v>300000</v>
      </c>
      <c r="N107" s="26">
        <v>0.02</v>
      </c>
      <c r="O107" s="25">
        <f t="shared" si="19"/>
        <v>7.2</v>
      </c>
      <c r="P107" s="25">
        <f t="shared" si="20"/>
        <v>24</v>
      </c>
      <c r="Q107" s="25">
        <f t="shared" si="21"/>
        <v>6000</v>
      </c>
      <c r="R107" s="25">
        <f t="shared" si="22"/>
        <v>1800</v>
      </c>
      <c r="S107" s="25"/>
      <c r="T107" s="25">
        <f t="shared" si="23"/>
        <v>4200</v>
      </c>
      <c r="U107" s="30">
        <v>45493</v>
      </c>
      <c r="V107" s="30">
        <v>45657</v>
      </c>
      <c r="W107" s="31">
        <v>45488.6880902778</v>
      </c>
      <c r="X107" s="15" t="s">
        <v>5097</v>
      </c>
      <c r="Y107" s="16"/>
      <c r="Z107" s="16"/>
      <c r="AA107" s="16"/>
      <c r="AB107" s="15" t="s">
        <v>4465</v>
      </c>
      <c r="AC107" s="15">
        <v>5212.5</v>
      </c>
      <c r="AD107" s="15" t="s">
        <v>4150</v>
      </c>
      <c r="AE107" s="15">
        <v>38574317</v>
      </c>
      <c r="AF107" s="15"/>
    </row>
    <row r="108" s="4" customFormat="1" ht="45" spans="1:32">
      <c r="A108" s="15">
        <v>106</v>
      </c>
      <c r="B108" s="15" t="s">
        <v>3961</v>
      </c>
      <c r="C108" s="15" t="str">
        <f>VLOOKUP(X108,[1]投保单导出信息!$A$2:$B$380,2,0)</f>
        <v>P8Z520243206N000000569</v>
      </c>
      <c r="D108" s="15"/>
      <c r="E108" s="37" t="s">
        <v>4500</v>
      </c>
      <c r="F108" s="15" t="s">
        <v>4501</v>
      </c>
      <c r="G108" s="16" t="s">
        <v>4502</v>
      </c>
      <c r="H108" s="17" t="s">
        <v>939</v>
      </c>
      <c r="I108" s="15" t="s">
        <v>5098</v>
      </c>
      <c r="J108" s="15" t="s">
        <v>21</v>
      </c>
      <c r="K108" s="15">
        <v>1</v>
      </c>
      <c r="L108" s="25">
        <v>196.92</v>
      </c>
      <c r="M108" s="25">
        <f t="shared" si="18"/>
        <v>236304</v>
      </c>
      <c r="N108" s="26">
        <v>0.024</v>
      </c>
      <c r="O108" s="25">
        <f t="shared" si="19"/>
        <v>8.64</v>
      </c>
      <c r="P108" s="25">
        <f t="shared" si="20"/>
        <v>28.8</v>
      </c>
      <c r="Q108" s="25">
        <f t="shared" si="21"/>
        <v>5671.296</v>
      </c>
      <c r="R108" s="25">
        <f t="shared" si="22"/>
        <v>1701.3888</v>
      </c>
      <c r="S108" s="25"/>
      <c r="T108" s="25">
        <f t="shared" si="23"/>
        <v>3969.9072</v>
      </c>
      <c r="U108" s="30">
        <v>45473</v>
      </c>
      <c r="V108" s="30">
        <v>45641</v>
      </c>
      <c r="W108" s="31">
        <v>45467.6855208333</v>
      </c>
      <c r="X108" s="15" t="s">
        <v>5099</v>
      </c>
      <c r="Y108" s="16"/>
      <c r="Z108" s="16"/>
      <c r="AA108" s="16"/>
      <c r="AB108" s="15" t="s">
        <v>478</v>
      </c>
      <c r="AC108" s="15">
        <v>4458</v>
      </c>
      <c r="AD108" s="15" t="s">
        <v>4150</v>
      </c>
      <c r="AE108" s="15">
        <v>33429732</v>
      </c>
      <c r="AF108" s="15"/>
    </row>
    <row r="109" s="4" customFormat="1" ht="22.5" spans="1:32">
      <c r="A109" s="15">
        <v>107</v>
      </c>
      <c r="B109" s="15" t="s">
        <v>3961</v>
      </c>
      <c r="C109" s="15" t="str">
        <f>VLOOKUP(X109,[1]投保单导出信息!$A$2:$B$380,2,0)</f>
        <v>P8Z520243206N000000588</v>
      </c>
      <c r="D109" s="15"/>
      <c r="E109" s="42" t="s">
        <v>4507</v>
      </c>
      <c r="F109" s="16" t="s">
        <v>4508</v>
      </c>
      <c r="G109" s="42" t="s">
        <v>3173</v>
      </c>
      <c r="H109" s="16" t="s">
        <v>4509</v>
      </c>
      <c r="I109" s="42" t="s">
        <v>5100</v>
      </c>
      <c r="J109" s="15" t="s">
        <v>21</v>
      </c>
      <c r="K109" s="15">
        <v>1</v>
      </c>
      <c r="L109" s="25">
        <v>700</v>
      </c>
      <c r="M109" s="25">
        <f t="shared" si="18"/>
        <v>840000</v>
      </c>
      <c r="N109" s="26">
        <v>0.02</v>
      </c>
      <c r="O109" s="25">
        <f t="shared" si="19"/>
        <v>7.2</v>
      </c>
      <c r="P109" s="25">
        <f t="shared" si="20"/>
        <v>24</v>
      </c>
      <c r="Q109" s="25">
        <f t="shared" si="21"/>
        <v>16800</v>
      </c>
      <c r="R109" s="25">
        <f t="shared" si="22"/>
        <v>5040</v>
      </c>
      <c r="S109" s="25"/>
      <c r="T109" s="25">
        <f t="shared" si="23"/>
        <v>11760</v>
      </c>
      <c r="U109" s="30">
        <v>45473</v>
      </c>
      <c r="V109" s="30">
        <v>45641</v>
      </c>
      <c r="W109" s="31">
        <v>45471.5866087963</v>
      </c>
      <c r="X109" s="15" t="s">
        <v>5101</v>
      </c>
      <c r="Y109" s="16"/>
      <c r="Z109" s="16"/>
      <c r="AA109" s="16"/>
      <c r="AB109" s="36" t="s">
        <v>976</v>
      </c>
      <c r="AC109" s="25">
        <v>14595</v>
      </c>
      <c r="AD109" s="15" t="s">
        <v>4507</v>
      </c>
      <c r="AE109" s="15">
        <v>32143793</v>
      </c>
      <c r="AF109" s="15"/>
    </row>
    <row r="110" s="4" customFormat="1" ht="22.5" spans="1:32">
      <c r="A110" s="15">
        <v>108</v>
      </c>
      <c r="B110" s="15" t="s">
        <v>3961</v>
      </c>
      <c r="C110" s="15" t="str">
        <f>VLOOKUP(X110,[1]投保单导出信息!$A$2:$B$380,2,0)</f>
        <v>P8Z520243206N000000570</v>
      </c>
      <c r="D110" s="15"/>
      <c r="E110" s="16" t="s">
        <v>3316</v>
      </c>
      <c r="F110" s="16" t="s">
        <v>4514</v>
      </c>
      <c r="G110" s="16" t="s">
        <v>1168</v>
      </c>
      <c r="H110" s="16" t="s">
        <v>3273</v>
      </c>
      <c r="I110" s="16" t="s">
        <v>5102</v>
      </c>
      <c r="J110" s="15" t="s">
        <v>21</v>
      </c>
      <c r="K110" s="15">
        <v>1</v>
      </c>
      <c r="L110" s="25">
        <v>378.84</v>
      </c>
      <c r="M110" s="25">
        <f t="shared" si="18"/>
        <v>454608</v>
      </c>
      <c r="N110" s="26">
        <v>0.02</v>
      </c>
      <c r="O110" s="25">
        <f t="shared" si="19"/>
        <v>7.2</v>
      </c>
      <c r="P110" s="25">
        <f t="shared" si="20"/>
        <v>24</v>
      </c>
      <c r="Q110" s="25">
        <f t="shared" si="21"/>
        <v>9092.16</v>
      </c>
      <c r="R110" s="25">
        <f t="shared" si="22"/>
        <v>2727.648</v>
      </c>
      <c r="S110" s="25"/>
      <c r="T110" s="25">
        <f t="shared" si="23"/>
        <v>6364.512</v>
      </c>
      <c r="U110" s="30">
        <v>45473</v>
      </c>
      <c r="V110" s="30">
        <v>45641</v>
      </c>
      <c r="W110" s="31">
        <v>45467.6896875</v>
      </c>
      <c r="X110" s="15" t="s">
        <v>5103</v>
      </c>
      <c r="Y110" s="16"/>
      <c r="Z110" s="16"/>
      <c r="AA110" s="16"/>
      <c r="AB110" s="15" t="s">
        <v>159</v>
      </c>
      <c r="AC110" s="15">
        <v>7923</v>
      </c>
      <c r="AD110" s="15" t="s">
        <v>3316</v>
      </c>
      <c r="AE110" s="15">
        <v>84135723</v>
      </c>
      <c r="AF110" s="15"/>
    </row>
    <row r="111" s="4" customFormat="1" ht="22.5" spans="1:32">
      <c r="A111" s="15">
        <v>109</v>
      </c>
      <c r="B111" s="15" t="s">
        <v>3961</v>
      </c>
      <c r="C111" s="15" t="str">
        <f>VLOOKUP(X111,[1]投保单导出信息!$A$2:$B$380,2,0)</f>
        <v>P8Z520243206N000000515</v>
      </c>
      <c r="D111" s="15"/>
      <c r="E111" s="15" t="s">
        <v>4519</v>
      </c>
      <c r="F111" s="16" t="s">
        <v>4520</v>
      </c>
      <c r="G111" s="40" t="s">
        <v>4521</v>
      </c>
      <c r="H111" s="16" t="s">
        <v>4097</v>
      </c>
      <c r="I111" s="40" t="s">
        <v>5104</v>
      </c>
      <c r="J111" s="15" t="s">
        <v>21</v>
      </c>
      <c r="K111" s="15">
        <v>1</v>
      </c>
      <c r="L111" s="25">
        <v>203.18</v>
      </c>
      <c r="M111" s="25">
        <f t="shared" si="18"/>
        <v>243816</v>
      </c>
      <c r="N111" s="26">
        <v>0.02</v>
      </c>
      <c r="O111" s="25">
        <f t="shared" si="19"/>
        <v>7.2</v>
      </c>
      <c r="P111" s="25">
        <f t="shared" si="20"/>
        <v>24</v>
      </c>
      <c r="Q111" s="25">
        <f t="shared" si="21"/>
        <v>4876.32</v>
      </c>
      <c r="R111" s="25">
        <f t="shared" si="22"/>
        <v>1462.896</v>
      </c>
      <c r="S111" s="25"/>
      <c r="T111" s="25">
        <f t="shared" si="23"/>
        <v>3413.424</v>
      </c>
      <c r="U111" s="30">
        <v>45473</v>
      </c>
      <c r="V111" s="30">
        <v>45641</v>
      </c>
      <c r="W111" s="31">
        <v>45464.7863541667</v>
      </c>
      <c r="X111" s="15" t="s">
        <v>5105</v>
      </c>
      <c r="Y111" s="16"/>
      <c r="Z111" s="16"/>
      <c r="AA111" s="16"/>
      <c r="AB111" s="37" t="s">
        <v>372</v>
      </c>
      <c r="AC111" s="25">
        <v>5108.25</v>
      </c>
      <c r="AD111" s="15" t="s">
        <v>4519</v>
      </c>
      <c r="AE111" s="15">
        <v>89769987</v>
      </c>
      <c r="AF111" s="15"/>
    </row>
    <row r="112" s="4" customFormat="1" ht="45" spans="1:32">
      <c r="A112" s="15">
        <v>110</v>
      </c>
      <c r="B112" s="15" t="s">
        <v>3961</v>
      </c>
      <c r="C112" s="15" t="str">
        <f>VLOOKUP(X112,[1]投保单导出信息!$A$2:$B$380,2,0)</f>
        <v>P8Z520243206N000000580</v>
      </c>
      <c r="D112" s="15"/>
      <c r="E112" s="16" t="s">
        <v>4526</v>
      </c>
      <c r="F112" s="16" t="s">
        <v>4527</v>
      </c>
      <c r="G112" s="16" t="s">
        <v>3173</v>
      </c>
      <c r="H112" s="16" t="s">
        <v>1608</v>
      </c>
      <c r="I112" s="16" t="s">
        <v>5106</v>
      </c>
      <c r="J112" s="15" t="s">
        <v>21</v>
      </c>
      <c r="K112" s="15">
        <v>1</v>
      </c>
      <c r="L112" s="25">
        <v>500</v>
      </c>
      <c r="M112" s="25">
        <f t="shared" si="18"/>
        <v>600000</v>
      </c>
      <c r="N112" s="26">
        <v>0.02</v>
      </c>
      <c r="O112" s="25">
        <f t="shared" si="19"/>
        <v>7.2</v>
      </c>
      <c r="P112" s="25">
        <f t="shared" si="20"/>
        <v>24</v>
      </c>
      <c r="Q112" s="25">
        <f t="shared" si="21"/>
        <v>12000</v>
      </c>
      <c r="R112" s="25">
        <f t="shared" si="22"/>
        <v>3600</v>
      </c>
      <c r="S112" s="25"/>
      <c r="T112" s="25">
        <f t="shared" si="23"/>
        <v>8400</v>
      </c>
      <c r="U112" s="30">
        <v>45473</v>
      </c>
      <c r="V112" s="30">
        <v>45641</v>
      </c>
      <c r="W112" s="31">
        <v>45469.6442013889</v>
      </c>
      <c r="X112" s="15" t="s">
        <v>5107</v>
      </c>
      <c r="Y112" s="16"/>
      <c r="Z112" s="16"/>
      <c r="AA112" s="16"/>
      <c r="AB112" s="36" t="s">
        <v>312</v>
      </c>
      <c r="AC112" s="25">
        <v>10425</v>
      </c>
      <c r="AD112" s="15" t="s">
        <v>4150</v>
      </c>
      <c r="AE112" s="15">
        <v>41838769</v>
      </c>
      <c r="AF112" s="15"/>
    </row>
    <row r="113" s="4" customFormat="1" ht="22.5" spans="1:32">
      <c r="A113" s="15">
        <v>111</v>
      </c>
      <c r="B113" s="15" t="s">
        <v>3961</v>
      </c>
      <c r="C113" s="15" t="str">
        <f>VLOOKUP(X113,[1]投保单导出信息!$A$2:$B$380,2,0)</f>
        <v>P8Z520243206N000000582</v>
      </c>
      <c r="D113" s="15"/>
      <c r="E113" s="15" t="s">
        <v>4532</v>
      </c>
      <c r="F113" s="16" t="s">
        <v>4533</v>
      </c>
      <c r="G113" s="16" t="s">
        <v>517</v>
      </c>
      <c r="H113" s="17" t="s">
        <v>282</v>
      </c>
      <c r="I113" s="15" t="s">
        <v>5108</v>
      </c>
      <c r="J113" s="15" t="s">
        <v>21</v>
      </c>
      <c r="K113" s="15">
        <v>1</v>
      </c>
      <c r="L113" s="48">
        <v>224</v>
      </c>
      <c r="M113" s="25">
        <f t="shared" si="18"/>
        <v>268800</v>
      </c>
      <c r="N113" s="26">
        <v>0.02</v>
      </c>
      <c r="O113" s="25">
        <f t="shared" si="19"/>
        <v>7.2</v>
      </c>
      <c r="P113" s="25">
        <f t="shared" si="20"/>
        <v>24</v>
      </c>
      <c r="Q113" s="25">
        <f t="shared" si="21"/>
        <v>5376</v>
      </c>
      <c r="R113" s="25">
        <f t="shared" si="22"/>
        <v>1612.8</v>
      </c>
      <c r="S113" s="25"/>
      <c r="T113" s="25">
        <f t="shared" si="23"/>
        <v>3763.2</v>
      </c>
      <c r="U113" s="30">
        <v>45473</v>
      </c>
      <c r="V113" s="30">
        <v>45641</v>
      </c>
      <c r="W113" s="31">
        <v>45469.6488425926</v>
      </c>
      <c r="X113" s="15" t="s">
        <v>5109</v>
      </c>
      <c r="Y113" s="16"/>
      <c r="Z113" s="16"/>
      <c r="AA113" s="16"/>
      <c r="AB113" s="15" t="s">
        <v>312</v>
      </c>
      <c r="AC113" s="15">
        <v>4670.4</v>
      </c>
      <c r="AD113" s="15" t="s">
        <v>4532</v>
      </c>
      <c r="AE113" s="15">
        <v>11634774</v>
      </c>
      <c r="AF113" s="15"/>
    </row>
    <row r="114" s="4" customFormat="1" ht="22.5" spans="1:32">
      <c r="A114" s="15">
        <v>112</v>
      </c>
      <c r="B114" s="15" t="s">
        <v>4543</v>
      </c>
      <c r="C114" s="15" t="str">
        <f>VLOOKUP(X114,[1]投保单导出信息!$A$2:$B$380,2,0)</f>
        <v>P8Z520243206N000000514</v>
      </c>
      <c r="D114" s="15"/>
      <c r="E114" s="16" t="s">
        <v>4659</v>
      </c>
      <c r="F114" s="16" t="s">
        <v>4660</v>
      </c>
      <c r="G114" s="16" t="s">
        <v>1295</v>
      </c>
      <c r="H114" s="43" t="s">
        <v>4661</v>
      </c>
      <c r="I114" s="21" t="s">
        <v>5110</v>
      </c>
      <c r="J114" s="15" t="s">
        <v>21</v>
      </c>
      <c r="K114" s="15">
        <v>1</v>
      </c>
      <c r="L114" s="49">
        <v>300</v>
      </c>
      <c r="M114" s="25">
        <f t="shared" si="18"/>
        <v>360000</v>
      </c>
      <c r="N114" s="26">
        <v>0.02</v>
      </c>
      <c r="O114" s="25">
        <f t="shared" si="19"/>
        <v>7.2</v>
      </c>
      <c r="P114" s="25">
        <f t="shared" si="20"/>
        <v>24</v>
      </c>
      <c r="Q114" s="25">
        <f t="shared" si="21"/>
        <v>7200</v>
      </c>
      <c r="R114" s="25">
        <f t="shared" si="22"/>
        <v>2160</v>
      </c>
      <c r="S114" s="25"/>
      <c r="T114" s="25">
        <f t="shared" si="23"/>
        <v>5040</v>
      </c>
      <c r="U114" s="30">
        <v>45473</v>
      </c>
      <c r="V114" s="30">
        <v>45641</v>
      </c>
      <c r="W114" s="31">
        <v>45464.7899768519</v>
      </c>
      <c r="X114" s="15" t="s">
        <v>5111</v>
      </c>
      <c r="Y114" s="16"/>
      <c r="Z114" s="16"/>
      <c r="AA114" s="16"/>
      <c r="AB114" s="37" t="s">
        <v>372</v>
      </c>
      <c r="AC114" s="25">
        <v>2160</v>
      </c>
      <c r="AD114" s="15" t="s">
        <v>4832</v>
      </c>
      <c r="AE114" s="50">
        <v>70559365</v>
      </c>
      <c r="AF114" s="15"/>
    </row>
    <row r="115" s="4" customFormat="1" ht="33.75" spans="1:32">
      <c r="A115" s="15">
        <v>113</v>
      </c>
      <c r="B115" s="15" t="s">
        <v>4543</v>
      </c>
      <c r="C115" s="15" t="str">
        <f>VLOOKUP(X115,[1]投保单导出信息!$A$2:$B$380,2,0)</f>
        <v>P8Z520243206N000000552</v>
      </c>
      <c r="D115" s="15"/>
      <c r="E115" s="16" t="s">
        <v>4666</v>
      </c>
      <c r="F115" s="16" t="s">
        <v>4667</v>
      </c>
      <c r="G115" s="16" t="s">
        <v>1077</v>
      </c>
      <c r="H115" s="16" t="s">
        <v>3416</v>
      </c>
      <c r="I115" s="21" t="s">
        <v>5112</v>
      </c>
      <c r="J115" s="15" t="s">
        <v>21</v>
      </c>
      <c r="K115" s="15">
        <v>1</v>
      </c>
      <c r="L115" s="25">
        <v>800</v>
      </c>
      <c r="M115" s="25">
        <f t="shared" si="18"/>
        <v>960000</v>
      </c>
      <c r="N115" s="26">
        <v>0.02</v>
      </c>
      <c r="O115" s="25">
        <f t="shared" si="19"/>
        <v>7.2</v>
      </c>
      <c r="P115" s="25">
        <f t="shared" si="20"/>
        <v>24</v>
      </c>
      <c r="Q115" s="25">
        <f t="shared" si="21"/>
        <v>19200</v>
      </c>
      <c r="R115" s="25">
        <f t="shared" si="22"/>
        <v>5760</v>
      </c>
      <c r="S115" s="25"/>
      <c r="T115" s="25">
        <f t="shared" si="23"/>
        <v>13440</v>
      </c>
      <c r="U115" s="30">
        <v>45473</v>
      </c>
      <c r="V115" s="30">
        <v>45641</v>
      </c>
      <c r="W115" s="31">
        <v>45464.7929166667</v>
      </c>
      <c r="X115" s="15" t="s">
        <v>5113</v>
      </c>
      <c r="Y115" s="16"/>
      <c r="Z115" s="16"/>
      <c r="AA115" s="16"/>
      <c r="AB115" s="51" t="s">
        <v>422</v>
      </c>
      <c r="AC115" s="25">
        <v>5760</v>
      </c>
      <c r="AD115" s="15" t="s">
        <v>4671</v>
      </c>
      <c r="AE115" s="50">
        <v>73363374</v>
      </c>
      <c r="AF115" s="15"/>
    </row>
    <row r="116" s="4" customFormat="1" ht="56.25" spans="1:32">
      <c r="A116" s="15">
        <v>114</v>
      </c>
      <c r="B116" s="15" t="s">
        <v>4543</v>
      </c>
      <c r="C116" s="15" t="str">
        <f>VLOOKUP(X116,[1]投保单导出信息!$A$2:$B$380,2,0)</f>
        <v>P8Z520243206N000000572</v>
      </c>
      <c r="D116" s="15"/>
      <c r="E116" s="16" t="s">
        <v>4673</v>
      </c>
      <c r="F116" s="16" t="s">
        <v>4674</v>
      </c>
      <c r="G116" s="16" t="s">
        <v>4675</v>
      </c>
      <c r="H116" s="43" t="s">
        <v>1752</v>
      </c>
      <c r="I116" s="21" t="s">
        <v>5114</v>
      </c>
      <c r="J116" s="15" t="s">
        <v>21</v>
      </c>
      <c r="K116" s="15">
        <v>1</v>
      </c>
      <c r="L116" s="49">
        <v>850</v>
      </c>
      <c r="M116" s="25">
        <f t="shared" si="18"/>
        <v>1020000</v>
      </c>
      <c r="N116" s="26">
        <v>0.024</v>
      </c>
      <c r="O116" s="25">
        <f t="shared" si="19"/>
        <v>8.64</v>
      </c>
      <c r="P116" s="25">
        <f t="shared" si="20"/>
        <v>28.8</v>
      </c>
      <c r="Q116" s="25">
        <f t="shared" si="21"/>
        <v>24480</v>
      </c>
      <c r="R116" s="25">
        <f t="shared" si="22"/>
        <v>7344</v>
      </c>
      <c r="S116" s="25"/>
      <c r="T116" s="25">
        <f t="shared" si="23"/>
        <v>17136</v>
      </c>
      <c r="U116" s="30">
        <v>45473</v>
      </c>
      <c r="V116" s="30">
        <v>45641</v>
      </c>
      <c r="W116" s="31">
        <v>45467.6998726852</v>
      </c>
      <c r="X116" s="15" t="s">
        <v>5115</v>
      </c>
      <c r="Y116" s="16"/>
      <c r="Z116" s="16"/>
      <c r="AA116" s="16"/>
      <c r="AB116" s="15" t="s">
        <v>846</v>
      </c>
      <c r="AC116" s="25">
        <v>7344</v>
      </c>
      <c r="AD116" s="15" t="s">
        <v>4673</v>
      </c>
      <c r="AE116" s="50">
        <v>89522738</v>
      </c>
      <c r="AF116" s="15"/>
    </row>
    <row r="117" s="4" customFormat="1" ht="33.75" spans="1:32">
      <c r="A117" s="15">
        <v>115</v>
      </c>
      <c r="B117" s="15" t="s">
        <v>4543</v>
      </c>
      <c r="C117" s="15" t="str">
        <f>VLOOKUP(X117,[1]投保单导出信息!$A$2:$B$380,2,0)</f>
        <v>P8Z520243206N000000516</v>
      </c>
      <c r="D117" s="15"/>
      <c r="E117" s="16" t="s">
        <v>3934</v>
      </c>
      <c r="F117" s="16" t="s">
        <v>4684</v>
      </c>
      <c r="G117" s="16" t="s">
        <v>3936</v>
      </c>
      <c r="H117" s="43" t="s">
        <v>2538</v>
      </c>
      <c r="I117" s="21" t="s">
        <v>5004</v>
      </c>
      <c r="J117" s="15" t="s">
        <v>21</v>
      </c>
      <c r="K117" s="15">
        <v>1</v>
      </c>
      <c r="L117" s="49">
        <v>320</v>
      </c>
      <c r="M117" s="25">
        <f t="shared" si="18"/>
        <v>384000</v>
      </c>
      <c r="N117" s="26">
        <v>0.024</v>
      </c>
      <c r="O117" s="25">
        <f t="shared" si="19"/>
        <v>8.64</v>
      </c>
      <c r="P117" s="25">
        <f t="shared" si="20"/>
        <v>28.8</v>
      </c>
      <c r="Q117" s="25">
        <f t="shared" si="21"/>
        <v>9216</v>
      </c>
      <c r="R117" s="25">
        <f t="shared" si="22"/>
        <v>2764.8</v>
      </c>
      <c r="S117" s="25"/>
      <c r="T117" s="25">
        <f t="shared" si="23"/>
        <v>6451.2</v>
      </c>
      <c r="U117" s="30">
        <v>45473</v>
      </c>
      <c r="V117" s="30">
        <v>45641</v>
      </c>
      <c r="W117" s="31">
        <v>45464.7962731481</v>
      </c>
      <c r="X117" s="15" t="s">
        <v>5116</v>
      </c>
      <c r="Y117" s="16"/>
      <c r="Z117" s="16"/>
      <c r="AA117" s="16"/>
      <c r="AB117" s="51" t="s">
        <v>340</v>
      </c>
      <c r="AC117" s="25">
        <v>2764.8</v>
      </c>
      <c r="AD117" s="15" t="s">
        <v>3940</v>
      </c>
      <c r="AE117" s="50">
        <v>14192325</v>
      </c>
      <c r="AF117" s="15"/>
    </row>
    <row r="118" s="4" customFormat="1" ht="33.75" spans="1:32">
      <c r="A118" s="15">
        <v>116</v>
      </c>
      <c r="B118" s="15" t="s">
        <v>4543</v>
      </c>
      <c r="C118" s="15" t="str">
        <f>VLOOKUP(X118,[1]投保单导出信息!$A$2:$B$380,2,0)</f>
        <v>P8Z520243206N000000526</v>
      </c>
      <c r="D118" s="15"/>
      <c r="E118" s="16" t="s">
        <v>3237</v>
      </c>
      <c r="F118" s="16" t="s">
        <v>4698</v>
      </c>
      <c r="G118" s="16" t="s">
        <v>3238</v>
      </c>
      <c r="H118" s="43" t="s">
        <v>864</v>
      </c>
      <c r="I118" s="21" t="s">
        <v>5117</v>
      </c>
      <c r="J118" s="15" t="s">
        <v>21</v>
      </c>
      <c r="K118" s="15">
        <v>1</v>
      </c>
      <c r="L118" s="49">
        <v>470</v>
      </c>
      <c r="M118" s="25">
        <f t="shared" si="18"/>
        <v>564000</v>
      </c>
      <c r="N118" s="26">
        <v>0.02</v>
      </c>
      <c r="O118" s="25">
        <f t="shared" si="19"/>
        <v>7.2</v>
      </c>
      <c r="P118" s="25">
        <f t="shared" si="20"/>
        <v>24</v>
      </c>
      <c r="Q118" s="25">
        <f t="shared" si="21"/>
        <v>11280</v>
      </c>
      <c r="R118" s="25">
        <f t="shared" si="22"/>
        <v>3384</v>
      </c>
      <c r="S118" s="25"/>
      <c r="T118" s="25">
        <f t="shared" si="23"/>
        <v>7896</v>
      </c>
      <c r="U118" s="30">
        <v>45473</v>
      </c>
      <c r="V118" s="30">
        <v>45641</v>
      </c>
      <c r="W118" s="31">
        <v>45464.7997453704</v>
      </c>
      <c r="X118" s="15" t="s">
        <v>5118</v>
      </c>
      <c r="Y118" s="16"/>
      <c r="Z118" s="16"/>
      <c r="AA118" s="16"/>
      <c r="AB118" s="51" t="s">
        <v>538</v>
      </c>
      <c r="AC118" s="21">
        <v>3384</v>
      </c>
      <c r="AD118" s="16" t="s">
        <v>3237</v>
      </c>
      <c r="AE118" s="50">
        <v>85686936</v>
      </c>
      <c r="AF118" s="15"/>
    </row>
    <row r="119" s="4" customFormat="1" ht="45" spans="1:32">
      <c r="A119" s="15">
        <v>117</v>
      </c>
      <c r="B119" s="15" t="s">
        <v>4543</v>
      </c>
      <c r="C119" s="15" t="str">
        <f>VLOOKUP(X119,[1]投保单导出信息!$A$2:$B$380,2,0)</f>
        <v>P8Z520243206N000000519</v>
      </c>
      <c r="D119" s="15"/>
      <c r="E119" s="15" t="s">
        <v>4705</v>
      </c>
      <c r="F119" s="15" t="s">
        <v>4706</v>
      </c>
      <c r="G119" s="16" t="s">
        <v>4707</v>
      </c>
      <c r="H119" s="16" t="s">
        <v>4708</v>
      </c>
      <c r="I119" s="21" t="s">
        <v>5119</v>
      </c>
      <c r="J119" s="15" t="s">
        <v>21</v>
      </c>
      <c r="K119" s="15">
        <v>1</v>
      </c>
      <c r="L119" s="25">
        <v>500</v>
      </c>
      <c r="M119" s="25">
        <f t="shared" si="18"/>
        <v>600000</v>
      </c>
      <c r="N119" s="26">
        <v>0.02</v>
      </c>
      <c r="O119" s="25">
        <f t="shared" si="19"/>
        <v>7.2</v>
      </c>
      <c r="P119" s="25">
        <f t="shared" si="20"/>
        <v>24</v>
      </c>
      <c r="Q119" s="25">
        <f t="shared" si="21"/>
        <v>12000</v>
      </c>
      <c r="R119" s="25">
        <f t="shared" si="22"/>
        <v>3600</v>
      </c>
      <c r="S119" s="25"/>
      <c r="T119" s="25">
        <f t="shared" si="23"/>
        <v>8400</v>
      </c>
      <c r="U119" s="30">
        <v>45473</v>
      </c>
      <c r="V119" s="30">
        <v>45641</v>
      </c>
      <c r="W119" s="31">
        <v>45464.8024652778</v>
      </c>
      <c r="X119" s="15" t="s">
        <v>5120</v>
      </c>
      <c r="Y119" s="16"/>
      <c r="Z119" s="16"/>
      <c r="AA119" s="16"/>
      <c r="AB119" s="37" t="s">
        <v>321</v>
      </c>
      <c r="AC119" s="25">
        <v>3600</v>
      </c>
      <c r="AD119" s="15" t="s">
        <v>4705</v>
      </c>
      <c r="AE119" s="50">
        <v>35493959</v>
      </c>
      <c r="AF119" s="15"/>
    </row>
    <row r="120" s="4" customFormat="1" ht="22.5" spans="1:32">
      <c r="A120" s="15">
        <v>118</v>
      </c>
      <c r="B120" s="15" t="s">
        <v>4543</v>
      </c>
      <c r="C120" s="15" t="str">
        <f>VLOOKUP(X120,[1]投保单导出信息!$A$2:$B$380,2,0)</f>
        <v>P8Z520243206N000000528</v>
      </c>
      <c r="D120" s="15"/>
      <c r="E120" s="15" t="s">
        <v>4714</v>
      </c>
      <c r="F120" s="15" t="s">
        <v>4715</v>
      </c>
      <c r="G120" s="15" t="s">
        <v>228</v>
      </c>
      <c r="H120" s="16" t="s">
        <v>1903</v>
      </c>
      <c r="I120" s="21" t="s">
        <v>5121</v>
      </c>
      <c r="J120" s="15" t="s">
        <v>21</v>
      </c>
      <c r="K120" s="15">
        <v>1</v>
      </c>
      <c r="L120" s="25">
        <v>250</v>
      </c>
      <c r="M120" s="25">
        <f t="shared" si="18"/>
        <v>300000</v>
      </c>
      <c r="N120" s="26">
        <v>0.024</v>
      </c>
      <c r="O120" s="25">
        <f t="shared" si="19"/>
        <v>8.64</v>
      </c>
      <c r="P120" s="25">
        <f t="shared" si="20"/>
        <v>28.8</v>
      </c>
      <c r="Q120" s="25">
        <f t="shared" si="21"/>
        <v>7200</v>
      </c>
      <c r="R120" s="25">
        <f t="shared" si="22"/>
        <v>2160</v>
      </c>
      <c r="S120" s="25"/>
      <c r="T120" s="25">
        <f t="shared" si="23"/>
        <v>5040</v>
      </c>
      <c r="U120" s="30">
        <v>45473</v>
      </c>
      <c r="V120" s="30">
        <v>45641</v>
      </c>
      <c r="W120" s="31">
        <v>45464.8049421296</v>
      </c>
      <c r="X120" s="15" t="s">
        <v>5122</v>
      </c>
      <c r="Y120" s="16"/>
      <c r="Z120" s="16"/>
      <c r="AA120" s="16"/>
      <c r="AB120" s="37" t="s">
        <v>382</v>
      </c>
      <c r="AC120" s="25">
        <v>2160</v>
      </c>
      <c r="AD120" s="15" t="s">
        <v>5123</v>
      </c>
      <c r="AE120" s="50">
        <v>31064356</v>
      </c>
      <c r="AF120" s="15"/>
    </row>
    <row r="121" s="4" customFormat="1" ht="22.5" spans="1:32">
      <c r="A121" s="15">
        <v>119</v>
      </c>
      <c r="B121" s="15" t="s">
        <v>4543</v>
      </c>
      <c r="C121" s="15" t="str">
        <f>VLOOKUP(X121,[1]投保单导出信息!$A$2:$B$380,2,0)</f>
        <v>P8Z520243206N000000525</v>
      </c>
      <c r="D121" s="15"/>
      <c r="E121" s="15" t="s">
        <v>3709</v>
      </c>
      <c r="F121" s="15" t="s">
        <v>4720</v>
      </c>
      <c r="G121" s="15" t="s">
        <v>1068</v>
      </c>
      <c r="H121" s="16" t="s">
        <v>3311</v>
      </c>
      <c r="I121" s="21" t="s">
        <v>5124</v>
      </c>
      <c r="J121" s="15" t="s">
        <v>21</v>
      </c>
      <c r="K121" s="15">
        <v>1</v>
      </c>
      <c r="L121" s="25">
        <v>217</v>
      </c>
      <c r="M121" s="25">
        <f t="shared" si="18"/>
        <v>260400</v>
      </c>
      <c r="N121" s="26">
        <v>0.024</v>
      </c>
      <c r="O121" s="25">
        <f t="shared" si="19"/>
        <v>8.64</v>
      </c>
      <c r="P121" s="25">
        <f t="shared" si="20"/>
        <v>28.8</v>
      </c>
      <c r="Q121" s="25">
        <f t="shared" si="21"/>
        <v>6249.6</v>
      </c>
      <c r="R121" s="25">
        <f t="shared" si="22"/>
        <v>1874.88</v>
      </c>
      <c r="S121" s="25"/>
      <c r="T121" s="25">
        <f t="shared" si="23"/>
        <v>4374.72</v>
      </c>
      <c r="U121" s="30">
        <v>45473</v>
      </c>
      <c r="V121" s="30">
        <v>45641</v>
      </c>
      <c r="W121" s="31">
        <v>45464.8073032407</v>
      </c>
      <c r="X121" s="15" t="s">
        <v>5125</v>
      </c>
      <c r="Y121" s="16"/>
      <c r="Z121" s="16"/>
      <c r="AA121" s="16"/>
      <c r="AB121" s="51" t="s">
        <v>340</v>
      </c>
      <c r="AC121" s="25">
        <v>1874.88</v>
      </c>
      <c r="AD121" s="15" t="s">
        <v>3709</v>
      </c>
      <c r="AE121" s="50">
        <v>56820331</v>
      </c>
      <c r="AF121" s="15"/>
    </row>
    <row r="122" s="4" customFormat="1" ht="56.25" spans="1:32">
      <c r="A122" s="15">
        <v>120</v>
      </c>
      <c r="B122" s="15" t="s">
        <v>4543</v>
      </c>
      <c r="C122" s="15" t="str">
        <f>VLOOKUP(X122,[1]投保单导出信息!$A$2:$B$380,2,0)</f>
        <v>P8Z520243206N000000530</v>
      </c>
      <c r="D122" s="15"/>
      <c r="E122" s="15" t="s">
        <v>3925</v>
      </c>
      <c r="F122" s="15" t="s">
        <v>4725</v>
      </c>
      <c r="G122" s="15" t="s">
        <v>3927</v>
      </c>
      <c r="H122" s="16" t="s">
        <v>697</v>
      </c>
      <c r="I122" s="21" t="s">
        <v>5002</v>
      </c>
      <c r="J122" s="15" t="s">
        <v>21</v>
      </c>
      <c r="K122" s="15">
        <v>1</v>
      </c>
      <c r="L122" s="25">
        <v>390</v>
      </c>
      <c r="M122" s="25">
        <f t="shared" si="18"/>
        <v>468000</v>
      </c>
      <c r="N122" s="26">
        <v>0.02</v>
      </c>
      <c r="O122" s="25">
        <f t="shared" si="19"/>
        <v>7.2</v>
      </c>
      <c r="P122" s="25">
        <f t="shared" si="20"/>
        <v>24</v>
      </c>
      <c r="Q122" s="25">
        <f t="shared" si="21"/>
        <v>9360</v>
      </c>
      <c r="R122" s="25">
        <f t="shared" si="22"/>
        <v>2808</v>
      </c>
      <c r="S122" s="25"/>
      <c r="T122" s="25">
        <f t="shared" si="23"/>
        <v>6552</v>
      </c>
      <c r="U122" s="30">
        <v>45473</v>
      </c>
      <c r="V122" s="30">
        <v>45641</v>
      </c>
      <c r="W122" s="31">
        <v>45464.8096527778</v>
      </c>
      <c r="X122" s="15" t="s">
        <v>5126</v>
      </c>
      <c r="Y122" s="16"/>
      <c r="Z122" s="16"/>
      <c r="AA122" s="16"/>
      <c r="AB122" s="37" t="s">
        <v>382</v>
      </c>
      <c r="AC122" s="25">
        <v>2808</v>
      </c>
      <c r="AD122" s="15" t="s">
        <v>3925</v>
      </c>
      <c r="AE122" s="50">
        <v>59249353</v>
      </c>
      <c r="AF122" s="15"/>
    </row>
    <row r="123" s="4" customFormat="1" ht="22.5" spans="1:32">
      <c r="A123" s="15">
        <v>121</v>
      </c>
      <c r="B123" s="15" t="s">
        <v>4543</v>
      </c>
      <c r="C123" s="15" t="str">
        <f>VLOOKUP(X123,[1]投保单导出信息!$A$2:$B$380,2,0)</f>
        <v>P8Z520243206N000000534</v>
      </c>
      <c r="D123" s="15"/>
      <c r="E123" s="44" t="s">
        <v>4737</v>
      </c>
      <c r="F123" s="44" t="s">
        <v>4738</v>
      </c>
      <c r="G123" s="45" t="s">
        <v>4739</v>
      </c>
      <c r="H123" s="43" t="s">
        <v>4740</v>
      </c>
      <c r="I123" s="45" t="s">
        <v>5127</v>
      </c>
      <c r="J123" s="15" t="s">
        <v>21</v>
      </c>
      <c r="K123" s="15">
        <v>1</v>
      </c>
      <c r="L123" s="49">
        <v>300</v>
      </c>
      <c r="M123" s="25">
        <f t="shared" si="18"/>
        <v>360000</v>
      </c>
      <c r="N123" s="26">
        <v>0.02</v>
      </c>
      <c r="O123" s="25">
        <f t="shared" si="19"/>
        <v>7.2</v>
      </c>
      <c r="P123" s="25">
        <f t="shared" si="20"/>
        <v>24</v>
      </c>
      <c r="Q123" s="25">
        <f t="shared" si="21"/>
        <v>7200</v>
      </c>
      <c r="R123" s="25">
        <f t="shared" si="22"/>
        <v>2160</v>
      </c>
      <c r="S123" s="25"/>
      <c r="T123" s="25">
        <f t="shared" si="23"/>
        <v>5040</v>
      </c>
      <c r="U123" s="30">
        <v>45473</v>
      </c>
      <c r="V123" s="30">
        <v>45641</v>
      </c>
      <c r="W123" s="31">
        <v>45464.8122916667</v>
      </c>
      <c r="X123" s="15" t="s">
        <v>5128</v>
      </c>
      <c r="Y123" s="16"/>
      <c r="Z123" s="16"/>
      <c r="AA123" s="16"/>
      <c r="AB123" s="51" t="s">
        <v>357</v>
      </c>
      <c r="AC123" s="25">
        <v>2160</v>
      </c>
      <c r="AD123" s="15" t="s">
        <v>5129</v>
      </c>
      <c r="AE123" s="50">
        <v>89663915</v>
      </c>
      <c r="AF123" s="15"/>
    </row>
    <row r="124" s="4" customFormat="1" ht="22.5" spans="1:32">
      <c r="A124" s="15">
        <v>122</v>
      </c>
      <c r="B124" s="15" t="s">
        <v>4543</v>
      </c>
      <c r="C124" s="15" t="str">
        <f>VLOOKUP(X124,[1]投保单导出信息!$A$2:$B$380,2,0)</f>
        <v>P8Z520243206N000000529</v>
      </c>
      <c r="D124" s="15"/>
      <c r="E124" s="45" t="s">
        <v>342</v>
      </c>
      <c r="F124" s="16" t="s">
        <v>4745</v>
      </c>
      <c r="G124" s="45" t="s">
        <v>138</v>
      </c>
      <c r="H124" s="16" t="s">
        <v>344</v>
      </c>
      <c r="I124" s="45" t="s">
        <v>4881</v>
      </c>
      <c r="J124" s="15" t="s">
        <v>21</v>
      </c>
      <c r="K124" s="15">
        <v>1</v>
      </c>
      <c r="L124" s="49">
        <v>300</v>
      </c>
      <c r="M124" s="25">
        <f t="shared" si="18"/>
        <v>360000</v>
      </c>
      <c r="N124" s="26">
        <v>0.02</v>
      </c>
      <c r="O124" s="25">
        <f t="shared" si="19"/>
        <v>7.2</v>
      </c>
      <c r="P124" s="25">
        <f t="shared" si="20"/>
        <v>24</v>
      </c>
      <c r="Q124" s="25">
        <f t="shared" si="21"/>
        <v>7200</v>
      </c>
      <c r="R124" s="25">
        <f t="shared" si="22"/>
        <v>2160</v>
      </c>
      <c r="S124" s="25"/>
      <c r="T124" s="25">
        <f t="shared" si="23"/>
        <v>5040</v>
      </c>
      <c r="U124" s="30">
        <v>45473</v>
      </c>
      <c r="V124" s="30">
        <v>45641</v>
      </c>
      <c r="W124" s="31">
        <v>45464.8146643518</v>
      </c>
      <c r="X124" s="15" t="s">
        <v>5130</v>
      </c>
      <c r="Y124" s="16"/>
      <c r="Z124" s="16"/>
      <c r="AA124" s="16"/>
      <c r="AB124" s="37" t="s">
        <v>321</v>
      </c>
      <c r="AC124" s="25">
        <v>2160</v>
      </c>
      <c r="AD124" s="45" t="s">
        <v>342</v>
      </c>
      <c r="AE124" s="50">
        <v>15104963</v>
      </c>
      <c r="AF124" s="15"/>
    </row>
    <row r="125" s="4" customFormat="1" ht="22.5" spans="1:32">
      <c r="A125" s="15">
        <v>123</v>
      </c>
      <c r="B125" s="15" t="s">
        <v>4543</v>
      </c>
      <c r="C125" s="15" t="str">
        <f>VLOOKUP(X125,[1]投保单导出信息!$A$2:$B$380,2,0)</f>
        <v>P8Z520243206N000000523</v>
      </c>
      <c r="D125" s="15"/>
      <c r="E125" s="46" t="s">
        <v>4750</v>
      </c>
      <c r="F125" s="46" t="s">
        <v>4751</v>
      </c>
      <c r="G125" s="15" t="s">
        <v>4752</v>
      </c>
      <c r="H125" s="16" t="s">
        <v>3026</v>
      </c>
      <c r="I125" s="21" t="s">
        <v>5131</v>
      </c>
      <c r="J125" s="15" t="s">
        <v>21</v>
      </c>
      <c r="K125" s="15">
        <v>1</v>
      </c>
      <c r="L125" s="25">
        <v>442.92</v>
      </c>
      <c r="M125" s="25">
        <f t="shared" si="18"/>
        <v>531504</v>
      </c>
      <c r="N125" s="26">
        <v>0.02</v>
      </c>
      <c r="O125" s="25">
        <f t="shared" si="19"/>
        <v>7.2</v>
      </c>
      <c r="P125" s="25">
        <f t="shared" si="20"/>
        <v>24</v>
      </c>
      <c r="Q125" s="25">
        <f t="shared" si="21"/>
        <v>10630.08</v>
      </c>
      <c r="R125" s="25">
        <f t="shared" si="22"/>
        <v>3189.024</v>
      </c>
      <c r="S125" s="25"/>
      <c r="T125" s="25">
        <f t="shared" si="23"/>
        <v>7441.056</v>
      </c>
      <c r="U125" s="30">
        <v>45473</v>
      </c>
      <c r="V125" s="30">
        <v>45641</v>
      </c>
      <c r="W125" s="31">
        <v>45464.7748263889</v>
      </c>
      <c r="X125" s="15" t="s">
        <v>5132</v>
      </c>
      <c r="Y125" s="16"/>
      <c r="Z125" s="16"/>
      <c r="AA125" s="16"/>
      <c r="AB125" s="51" t="s">
        <v>538</v>
      </c>
      <c r="AC125" s="25">
        <v>3189.02</v>
      </c>
      <c r="AD125" s="46" t="s">
        <v>4750</v>
      </c>
      <c r="AE125" s="50">
        <v>64289936</v>
      </c>
      <c r="AF125" s="15"/>
    </row>
    <row r="126" s="4" customFormat="1" ht="22.5" spans="1:32">
      <c r="A126" s="15">
        <v>124</v>
      </c>
      <c r="B126" s="15" t="s">
        <v>4543</v>
      </c>
      <c r="C126" s="15" t="str">
        <f>VLOOKUP(X126,[1]投保单导出信息!$A$2:$B$380,2,0)</f>
        <v>P8Z520243206N000000556</v>
      </c>
      <c r="D126" s="15"/>
      <c r="E126" s="16" t="s">
        <v>4758</v>
      </c>
      <c r="F126" s="16" t="s">
        <v>4759</v>
      </c>
      <c r="G126" s="16" t="s">
        <v>154</v>
      </c>
      <c r="H126" s="43" t="s">
        <v>1701</v>
      </c>
      <c r="I126" s="21" t="s">
        <v>5133</v>
      </c>
      <c r="J126" s="15" t="s">
        <v>21</v>
      </c>
      <c r="K126" s="15">
        <v>1</v>
      </c>
      <c r="L126" s="49">
        <v>200</v>
      </c>
      <c r="M126" s="25">
        <f t="shared" si="18"/>
        <v>240000</v>
      </c>
      <c r="N126" s="26">
        <v>0.024</v>
      </c>
      <c r="O126" s="25">
        <f t="shared" si="19"/>
        <v>8.64</v>
      </c>
      <c r="P126" s="25">
        <f t="shared" si="20"/>
        <v>28.8</v>
      </c>
      <c r="Q126" s="25">
        <f t="shared" si="21"/>
        <v>5760</v>
      </c>
      <c r="R126" s="25">
        <f t="shared" si="22"/>
        <v>1728</v>
      </c>
      <c r="S126" s="25"/>
      <c r="T126" s="25">
        <f t="shared" si="23"/>
        <v>4032</v>
      </c>
      <c r="U126" s="30">
        <v>45473</v>
      </c>
      <c r="V126" s="30">
        <v>45641</v>
      </c>
      <c r="W126" s="31">
        <v>45464.7913194444</v>
      </c>
      <c r="X126" s="15" t="s">
        <v>5134</v>
      </c>
      <c r="Y126" s="16"/>
      <c r="Z126" s="16"/>
      <c r="AA126" s="16"/>
      <c r="AB126" s="51" t="s">
        <v>538</v>
      </c>
      <c r="AC126" s="25">
        <v>1728</v>
      </c>
      <c r="AD126" s="15" t="s">
        <v>4758</v>
      </c>
      <c r="AE126" s="50">
        <v>81146316</v>
      </c>
      <c r="AF126" s="15"/>
    </row>
    <row r="127" s="4" customFormat="1" ht="33.75" spans="1:32">
      <c r="A127" s="15">
        <v>125</v>
      </c>
      <c r="B127" s="15" t="s">
        <v>4543</v>
      </c>
      <c r="C127" s="15" t="str">
        <f>VLOOKUP(X127,[1]投保单导出信息!$A$2:$B$380,2,0)</f>
        <v>P8Z520243206N000000524</v>
      </c>
      <c r="D127" s="15"/>
      <c r="E127" s="16" t="s">
        <v>4770</v>
      </c>
      <c r="F127" s="16" t="s">
        <v>4771</v>
      </c>
      <c r="G127" s="16" t="s">
        <v>69</v>
      </c>
      <c r="H127" s="43" t="s">
        <v>3510</v>
      </c>
      <c r="I127" s="21" t="s">
        <v>5135</v>
      </c>
      <c r="J127" s="15" t="s">
        <v>21</v>
      </c>
      <c r="K127" s="15">
        <v>1</v>
      </c>
      <c r="L127" s="49">
        <v>190</v>
      </c>
      <c r="M127" s="25">
        <f t="shared" si="18"/>
        <v>228000</v>
      </c>
      <c r="N127" s="26">
        <v>0.02</v>
      </c>
      <c r="O127" s="25">
        <f t="shared" si="19"/>
        <v>7.2</v>
      </c>
      <c r="P127" s="25">
        <f t="shared" si="20"/>
        <v>24</v>
      </c>
      <c r="Q127" s="25">
        <f t="shared" si="21"/>
        <v>4560</v>
      </c>
      <c r="R127" s="25">
        <f t="shared" si="22"/>
        <v>1368</v>
      </c>
      <c r="S127" s="25"/>
      <c r="T127" s="25">
        <f t="shared" si="23"/>
        <v>3192</v>
      </c>
      <c r="U127" s="30">
        <v>45473</v>
      </c>
      <c r="V127" s="30">
        <v>45641</v>
      </c>
      <c r="W127" s="31">
        <v>45464.7960069444</v>
      </c>
      <c r="X127" s="15" t="s">
        <v>5136</v>
      </c>
      <c r="Y127" s="16"/>
      <c r="Z127" s="16"/>
      <c r="AA127" s="16"/>
      <c r="AB127" s="37" t="s">
        <v>372</v>
      </c>
      <c r="AC127" s="25">
        <v>1512</v>
      </c>
      <c r="AD127" s="16" t="s">
        <v>4770</v>
      </c>
      <c r="AE127" s="50">
        <v>29260994</v>
      </c>
      <c r="AF127" s="15"/>
    </row>
    <row r="128" s="4" customFormat="1" ht="22.5" spans="1:32">
      <c r="A128" s="15">
        <v>126</v>
      </c>
      <c r="B128" s="15" t="s">
        <v>4543</v>
      </c>
      <c r="C128" s="15" t="str">
        <f>VLOOKUP(X128,[1]投保单导出信息!$A$2:$B$380,2,0)</f>
        <v>P8Z520243206N000000520</v>
      </c>
      <c r="D128" s="15"/>
      <c r="E128" s="16" t="s">
        <v>4780</v>
      </c>
      <c r="F128" s="16" t="s">
        <v>4781</v>
      </c>
      <c r="G128" s="16" t="s">
        <v>237</v>
      </c>
      <c r="H128" s="16" t="s">
        <v>4782</v>
      </c>
      <c r="I128" s="21" t="s">
        <v>5137</v>
      </c>
      <c r="J128" s="15" t="s">
        <v>21</v>
      </c>
      <c r="K128" s="15">
        <v>1</v>
      </c>
      <c r="L128" s="25">
        <v>250</v>
      </c>
      <c r="M128" s="25">
        <f t="shared" si="18"/>
        <v>300000</v>
      </c>
      <c r="N128" s="26">
        <v>0.024</v>
      </c>
      <c r="O128" s="25">
        <f t="shared" si="19"/>
        <v>8.64</v>
      </c>
      <c r="P128" s="25">
        <f t="shared" si="20"/>
        <v>28.8</v>
      </c>
      <c r="Q128" s="25">
        <f t="shared" si="21"/>
        <v>7200</v>
      </c>
      <c r="R128" s="25">
        <f t="shared" si="22"/>
        <v>2160</v>
      </c>
      <c r="S128" s="25"/>
      <c r="T128" s="25">
        <f t="shared" si="23"/>
        <v>5040</v>
      </c>
      <c r="U128" s="30">
        <v>45473</v>
      </c>
      <c r="V128" s="30">
        <v>45641</v>
      </c>
      <c r="W128" s="31">
        <v>45464.8003356481</v>
      </c>
      <c r="X128" s="15" t="s">
        <v>5138</v>
      </c>
      <c r="Y128" s="16"/>
      <c r="Z128" s="16"/>
      <c r="AA128" s="16"/>
      <c r="AB128" s="51" t="s">
        <v>340</v>
      </c>
      <c r="AC128" s="25">
        <v>2160</v>
      </c>
      <c r="AD128" s="16" t="s">
        <v>4780</v>
      </c>
      <c r="AE128" s="50">
        <v>28612324</v>
      </c>
      <c r="AF128" s="15"/>
    </row>
    <row r="129" s="4" customFormat="1" ht="22.5" spans="1:32">
      <c r="A129" s="15">
        <v>127</v>
      </c>
      <c r="B129" s="15" t="s">
        <v>4543</v>
      </c>
      <c r="C129" s="15" t="str">
        <f>VLOOKUP(X129,[1]投保单导出信息!$A$2:$B$380,2,0)</f>
        <v>P8Z520243206N000000517</v>
      </c>
      <c r="D129" s="15"/>
      <c r="E129" s="15" t="s">
        <v>4789</v>
      </c>
      <c r="F129" s="15" t="s">
        <v>4790</v>
      </c>
      <c r="G129" s="16" t="s">
        <v>3053</v>
      </c>
      <c r="H129" s="16" t="s">
        <v>1211</v>
      </c>
      <c r="I129" s="21" t="s">
        <v>5139</v>
      </c>
      <c r="J129" s="15" t="s">
        <v>21</v>
      </c>
      <c r="K129" s="15">
        <v>1</v>
      </c>
      <c r="L129" s="25">
        <v>265</v>
      </c>
      <c r="M129" s="25">
        <f t="shared" si="18"/>
        <v>318000</v>
      </c>
      <c r="N129" s="26">
        <v>0.02</v>
      </c>
      <c r="O129" s="25">
        <f t="shared" si="19"/>
        <v>7.2</v>
      </c>
      <c r="P129" s="25">
        <f t="shared" si="20"/>
        <v>24</v>
      </c>
      <c r="Q129" s="25">
        <f t="shared" si="21"/>
        <v>6360</v>
      </c>
      <c r="R129" s="25">
        <f t="shared" si="22"/>
        <v>1908</v>
      </c>
      <c r="S129" s="25"/>
      <c r="T129" s="25">
        <f t="shared" si="23"/>
        <v>4452</v>
      </c>
      <c r="U129" s="30">
        <v>45473</v>
      </c>
      <c r="V129" s="30">
        <v>45641</v>
      </c>
      <c r="W129" s="31">
        <v>45464.8025231482</v>
      </c>
      <c r="X129" s="15" t="s">
        <v>5140</v>
      </c>
      <c r="Y129" s="16"/>
      <c r="Z129" s="16"/>
      <c r="AA129" s="16"/>
      <c r="AB129" s="51" t="s">
        <v>340</v>
      </c>
      <c r="AC129" s="25">
        <v>1908</v>
      </c>
      <c r="AD129" s="15" t="s">
        <v>431</v>
      </c>
      <c r="AE129" s="50">
        <v>70564947</v>
      </c>
      <c r="AF129" s="15"/>
    </row>
    <row r="130" s="4" customFormat="1" ht="33.75" spans="1:32">
      <c r="A130" s="15">
        <v>128</v>
      </c>
      <c r="B130" s="15" t="s">
        <v>4543</v>
      </c>
      <c r="C130" s="15" t="str">
        <f>VLOOKUP(X130,[1]投保单导出信息!$A$2:$B$380,2,0)</f>
        <v>P8Z520243206N000000527</v>
      </c>
      <c r="D130" s="15"/>
      <c r="E130" s="15" t="s">
        <v>4796</v>
      </c>
      <c r="F130" s="15" t="s">
        <v>4797</v>
      </c>
      <c r="G130" s="52" t="s">
        <v>154</v>
      </c>
      <c r="H130" s="52" t="s">
        <v>4798</v>
      </c>
      <c r="I130" s="21" t="s">
        <v>5141</v>
      </c>
      <c r="J130" s="15" t="s">
        <v>21</v>
      </c>
      <c r="K130" s="15">
        <v>1</v>
      </c>
      <c r="L130" s="25">
        <v>250</v>
      </c>
      <c r="M130" s="25">
        <f t="shared" si="18"/>
        <v>300000</v>
      </c>
      <c r="N130" s="26">
        <v>0.024</v>
      </c>
      <c r="O130" s="25">
        <f t="shared" si="19"/>
        <v>8.64</v>
      </c>
      <c r="P130" s="25">
        <f t="shared" si="20"/>
        <v>28.8</v>
      </c>
      <c r="Q130" s="25">
        <f t="shared" si="21"/>
        <v>7200</v>
      </c>
      <c r="R130" s="25">
        <f t="shared" si="22"/>
        <v>2160</v>
      </c>
      <c r="S130" s="25"/>
      <c r="T130" s="25">
        <f t="shared" si="23"/>
        <v>5040</v>
      </c>
      <c r="U130" s="30">
        <v>45473</v>
      </c>
      <c r="V130" s="30">
        <v>45641</v>
      </c>
      <c r="W130" s="31">
        <v>45464.8056481481</v>
      </c>
      <c r="X130" s="15" t="s">
        <v>5142</v>
      </c>
      <c r="Y130" s="16"/>
      <c r="Z130" s="16"/>
      <c r="AA130" s="16"/>
      <c r="AB130" s="51" t="s">
        <v>538</v>
      </c>
      <c r="AC130" s="25">
        <v>2160</v>
      </c>
      <c r="AD130" s="15" t="s">
        <v>4796</v>
      </c>
      <c r="AE130" s="50">
        <v>39091316</v>
      </c>
      <c r="AF130" s="15"/>
    </row>
    <row r="131" s="4" customFormat="1" ht="22.5" spans="1:32">
      <c r="A131" s="15">
        <v>129</v>
      </c>
      <c r="B131" s="15" t="s">
        <v>4543</v>
      </c>
      <c r="C131" s="15" t="str">
        <f>VLOOKUP(X131,[1]投保单导出信息!$A$2:$B$380,2,0)</f>
        <v>P8Z520243206N000000535</v>
      </c>
      <c r="D131" s="15"/>
      <c r="E131" s="15" t="s">
        <v>3205</v>
      </c>
      <c r="F131" s="15" t="s">
        <v>4803</v>
      </c>
      <c r="G131" s="52" t="s">
        <v>69</v>
      </c>
      <c r="H131" s="52" t="s">
        <v>3207</v>
      </c>
      <c r="I131" s="21" t="s">
        <v>5143</v>
      </c>
      <c r="J131" s="15" t="s">
        <v>21</v>
      </c>
      <c r="K131" s="15">
        <v>1</v>
      </c>
      <c r="L131" s="25">
        <v>360</v>
      </c>
      <c r="M131" s="25">
        <f t="shared" si="18"/>
        <v>432000</v>
      </c>
      <c r="N131" s="26">
        <v>0.02</v>
      </c>
      <c r="O131" s="25">
        <f t="shared" si="19"/>
        <v>7.2</v>
      </c>
      <c r="P131" s="25">
        <f t="shared" si="20"/>
        <v>24</v>
      </c>
      <c r="Q131" s="25">
        <f t="shared" si="21"/>
        <v>8640</v>
      </c>
      <c r="R131" s="25">
        <f t="shared" si="22"/>
        <v>2592</v>
      </c>
      <c r="S131" s="25"/>
      <c r="T131" s="25">
        <f t="shared" si="23"/>
        <v>6048</v>
      </c>
      <c r="U131" s="30">
        <v>45473</v>
      </c>
      <c r="V131" s="30">
        <v>45641</v>
      </c>
      <c r="W131" s="31">
        <v>45464.8138541667</v>
      </c>
      <c r="X131" s="15" t="s">
        <v>5144</v>
      </c>
      <c r="Y131" s="16"/>
      <c r="Z131" s="16"/>
      <c r="AA131" s="16"/>
      <c r="AB131" s="51" t="s">
        <v>422</v>
      </c>
      <c r="AC131" s="25">
        <v>2592</v>
      </c>
      <c r="AD131" s="15" t="s">
        <v>4671</v>
      </c>
      <c r="AE131" s="50">
        <v>85235703</v>
      </c>
      <c r="AF131" s="15"/>
    </row>
    <row r="132" s="4" customFormat="1" ht="22.5" spans="1:32">
      <c r="A132" s="15">
        <v>130</v>
      </c>
      <c r="B132" s="15" t="s">
        <v>4543</v>
      </c>
      <c r="C132" s="15" t="str">
        <f>VLOOKUP(X132,[1]投保单导出信息!$A$2:$B$380,2,0)</f>
        <v>P8Z520243206N000000536</v>
      </c>
      <c r="D132" s="15"/>
      <c r="E132" s="15" t="s">
        <v>4808</v>
      </c>
      <c r="F132" s="15" t="s">
        <v>4809</v>
      </c>
      <c r="G132" s="16" t="s">
        <v>1994</v>
      </c>
      <c r="H132" s="16" t="s">
        <v>1867</v>
      </c>
      <c r="I132" s="21" t="s">
        <v>5145</v>
      </c>
      <c r="J132" s="15" t="s">
        <v>21</v>
      </c>
      <c r="K132" s="15">
        <v>1</v>
      </c>
      <c r="L132" s="25">
        <v>150</v>
      </c>
      <c r="M132" s="25">
        <f t="shared" si="18"/>
        <v>180000</v>
      </c>
      <c r="N132" s="26">
        <v>0.024</v>
      </c>
      <c r="O132" s="25">
        <f t="shared" si="19"/>
        <v>8.64</v>
      </c>
      <c r="P132" s="25">
        <f t="shared" si="20"/>
        <v>28.8</v>
      </c>
      <c r="Q132" s="25">
        <f t="shared" si="21"/>
        <v>4320</v>
      </c>
      <c r="R132" s="25">
        <f t="shared" si="22"/>
        <v>1296</v>
      </c>
      <c r="S132" s="25"/>
      <c r="T132" s="25">
        <f t="shared" si="23"/>
        <v>3024</v>
      </c>
      <c r="U132" s="30">
        <v>45473</v>
      </c>
      <c r="V132" s="30">
        <v>45641</v>
      </c>
      <c r="W132" s="31">
        <v>45464.8211574074</v>
      </c>
      <c r="X132" s="15" t="s">
        <v>5146</v>
      </c>
      <c r="Y132" s="16"/>
      <c r="Z132" s="16"/>
      <c r="AA132" s="16"/>
      <c r="AB132" s="51" t="s">
        <v>538</v>
      </c>
      <c r="AC132" s="21">
        <v>1425.6</v>
      </c>
      <c r="AD132" s="15" t="s">
        <v>4808</v>
      </c>
      <c r="AE132" s="188" t="s">
        <v>5147</v>
      </c>
      <c r="AF132" s="15"/>
    </row>
    <row r="133" s="4" customFormat="1" ht="22.5" spans="1:32">
      <c r="A133" s="15">
        <v>131</v>
      </c>
      <c r="B133" s="15" t="s">
        <v>4543</v>
      </c>
      <c r="C133" s="15" t="str">
        <f>VLOOKUP(X133,[1]投保单导出信息!$A$2:$B$380,2,0)</f>
        <v>P8Z520243206N000000532</v>
      </c>
      <c r="D133" s="15"/>
      <c r="E133" s="15" t="s">
        <v>650</v>
      </c>
      <c r="F133" s="15" t="s">
        <v>4815</v>
      </c>
      <c r="G133" s="16" t="s">
        <v>228</v>
      </c>
      <c r="H133" s="16" t="s">
        <v>70</v>
      </c>
      <c r="I133" s="21" t="s">
        <v>5148</v>
      </c>
      <c r="J133" s="15" t="s">
        <v>21</v>
      </c>
      <c r="K133" s="15">
        <v>1</v>
      </c>
      <c r="L133" s="25">
        <v>350</v>
      </c>
      <c r="M133" s="25">
        <f t="shared" si="18"/>
        <v>420000</v>
      </c>
      <c r="N133" s="26">
        <v>0.024</v>
      </c>
      <c r="O133" s="25">
        <f t="shared" si="19"/>
        <v>8.64</v>
      </c>
      <c r="P133" s="25">
        <f t="shared" si="20"/>
        <v>28.8</v>
      </c>
      <c r="Q133" s="25">
        <f t="shared" si="21"/>
        <v>10080</v>
      </c>
      <c r="R133" s="25">
        <f t="shared" si="22"/>
        <v>3024</v>
      </c>
      <c r="S133" s="25"/>
      <c r="T133" s="25">
        <f t="shared" si="23"/>
        <v>7056</v>
      </c>
      <c r="U133" s="30">
        <v>45473</v>
      </c>
      <c r="V133" s="30">
        <v>45641</v>
      </c>
      <c r="W133" s="31">
        <v>45464.8227893518</v>
      </c>
      <c r="X133" s="15" t="s">
        <v>5149</v>
      </c>
      <c r="Y133" s="16"/>
      <c r="Z133" s="16"/>
      <c r="AA133" s="16"/>
      <c r="AB133" s="51" t="s">
        <v>357</v>
      </c>
      <c r="AC133" s="25">
        <v>3024</v>
      </c>
      <c r="AD133" s="15" t="s">
        <v>650</v>
      </c>
      <c r="AE133" s="50">
        <v>61892302</v>
      </c>
      <c r="AF133" s="15"/>
    </row>
    <row r="134" s="4" customFormat="1" ht="45" spans="1:32">
      <c r="A134" s="15">
        <v>132</v>
      </c>
      <c r="B134" s="15" t="s">
        <v>4543</v>
      </c>
      <c r="C134" s="15" t="str">
        <f>VLOOKUP(X134,[1]投保单导出信息!$A$2:$B$380,2,0)</f>
        <v>P8Z520243206N000000544</v>
      </c>
      <c r="D134" s="15"/>
      <c r="E134" s="16" t="s">
        <v>4820</v>
      </c>
      <c r="F134" s="43" t="s">
        <v>4821</v>
      </c>
      <c r="G134" s="16" t="s">
        <v>1894</v>
      </c>
      <c r="H134" s="16" t="s">
        <v>4822</v>
      </c>
      <c r="I134" s="21" t="s">
        <v>5150</v>
      </c>
      <c r="J134" s="15" t="s">
        <v>21</v>
      </c>
      <c r="K134" s="15">
        <v>1</v>
      </c>
      <c r="L134" s="25">
        <v>450</v>
      </c>
      <c r="M134" s="25">
        <f t="shared" si="18"/>
        <v>540000</v>
      </c>
      <c r="N134" s="26">
        <v>0.02</v>
      </c>
      <c r="O134" s="25">
        <f t="shared" si="19"/>
        <v>7.2</v>
      </c>
      <c r="P134" s="25">
        <f t="shared" si="20"/>
        <v>24</v>
      </c>
      <c r="Q134" s="25">
        <f t="shared" si="21"/>
        <v>10800</v>
      </c>
      <c r="R134" s="25">
        <f t="shared" si="22"/>
        <v>3240</v>
      </c>
      <c r="S134" s="25"/>
      <c r="T134" s="25">
        <f t="shared" si="23"/>
        <v>7560</v>
      </c>
      <c r="U134" s="30">
        <v>45473</v>
      </c>
      <c r="V134" s="30">
        <v>45641</v>
      </c>
      <c r="W134" s="31">
        <v>45464.8246527778</v>
      </c>
      <c r="X134" s="15" t="s">
        <v>5151</v>
      </c>
      <c r="Y134" s="16"/>
      <c r="Z134" s="16"/>
      <c r="AA134" s="16"/>
      <c r="AB134" s="51" t="s">
        <v>538</v>
      </c>
      <c r="AC134" s="25">
        <v>3240</v>
      </c>
      <c r="AD134" s="16" t="s">
        <v>4820</v>
      </c>
      <c r="AE134" s="50">
        <v>67678315</v>
      </c>
      <c r="AF134" s="15"/>
    </row>
    <row r="135" s="4" customFormat="1" ht="33.75" spans="1:32">
      <c r="A135" s="15">
        <v>133</v>
      </c>
      <c r="B135" s="15" t="s">
        <v>4543</v>
      </c>
      <c r="C135" s="15" t="str">
        <f>VLOOKUP(X135,[1]投保单导出信息!$A$2:$B$380,2,0)</f>
        <v>P8Z520243206N000000539</v>
      </c>
      <c r="D135" s="15"/>
      <c r="E135" s="19" t="s">
        <v>4827</v>
      </c>
      <c r="F135" s="16" t="s">
        <v>4828</v>
      </c>
      <c r="G135" s="16" t="s">
        <v>456</v>
      </c>
      <c r="H135" s="16" t="s">
        <v>1288</v>
      </c>
      <c r="I135" s="21" t="s">
        <v>5152</v>
      </c>
      <c r="J135" s="15" t="s">
        <v>21</v>
      </c>
      <c r="K135" s="15">
        <v>1</v>
      </c>
      <c r="L135" s="49">
        <v>170</v>
      </c>
      <c r="M135" s="25">
        <f t="shared" si="18"/>
        <v>204000</v>
      </c>
      <c r="N135" s="26">
        <v>0.02</v>
      </c>
      <c r="O135" s="25">
        <f t="shared" si="19"/>
        <v>7.2</v>
      </c>
      <c r="P135" s="25">
        <f t="shared" si="20"/>
        <v>24</v>
      </c>
      <c r="Q135" s="25">
        <f t="shared" si="21"/>
        <v>4080</v>
      </c>
      <c r="R135" s="25">
        <f t="shared" si="22"/>
        <v>1224</v>
      </c>
      <c r="S135" s="25"/>
      <c r="T135" s="25">
        <f t="shared" si="23"/>
        <v>2856</v>
      </c>
      <c r="U135" s="30">
        <v>45473</v>
      </c>
      <c r="V135" s="30">
        <v>45641</v>
      </c>
      <c r="W135" s="31">
        <v>45464.8274189815</v>
      </c>
      <c r="X135" s="15" t="s">
        <v>5153</v>
      </c>
      <c r="Y135" s="16"/>
      <c r="Z135" s="16"/>
      <c r="AA135" s="16"/>
      <c r="AB135" s="51" t="s">
        <v>538</v>
      </c>
      <c r="AC135" s="25">
        <v>1224</v>
      </c>
      <c r="AD135" s="15" t="s">
        <v>4832</v>
      </c>
      <c r="AE135" s="50">
        <v>35867310</v>
      </c>
      <c r="AF135" s="15"/>
    </row>
    <row r="136" s="4" customFormat="1" ht="30" customHeight="1" spans="1:32">
      <c r="A136" s="50"/>
      <c r="B136" s="50"/>
      <c r="C136" s="50"/>
      <c r="D136" s="50"/>
      <c r="E136" s="16" t="s">
        <v>23</v>
      </c>
      <c r="F136" s="16"/>
      <c r="G136" s="16"/>
      <c r="H136" s="16"/>
      <c r="I136" s="16"/>
      <c r="J136" s="15"/>
      <c r="K136" s="15">
        <f>SUM(K3:K135)</f>
        <v>133</v>
      </c>
      <c r="L136" s="25">
        <f>SUM(L3:L135)</f>
        <v>76640.78</v>
      </c>
      <c r="M136" s="25"/>
      <c r="N136" s="15"/>
      <c r="O136" s="25"/>
      <c r="P136" s="25"/>
      <c r="Q136" s="25">
        <f>SUM(Q3:Q135)</f>
        <v>2033425.248</v>
      </c>
      <c r="R136" s="25">
        <f>SUM(R3:R135)</f>
        <v>610027.5744</v>
      </c>
      <c r="S136" s="25"/>
      <c r="T136" s="25">
        <f>SUM(T3:T135)</f>
        <v>1423397.6736</v>
      </c>
      <c r="U136" s="15"/>
      <c r="V136" s="15"/>
      <c r="W136" s="31"/>
      <c r="X136" s="15"/>
      <c r="Y136" s="16"/>
      <c r="Z136" s="16"/>
      <c r="AA136" s="16"/>
      <c r="AB136" s="15"/>
      <c r="AC136" s="15"/>
      <c r="AD136" s="15"/>
      <c r="AE136" s="25"/>
      <c r="AF136" s="53"/>
    </row>
  </sheetData>
  <autoFilter ref="A2:AK136">
    <extLst/>
  </autoFilter>
  <mergeCells count="1">
    <mergeCell ref="A1:AE1"/>
  </mergeCells>
  <conditionalFormatting sqref="E44">
    <cfRule type="duplicateValues" dxfId="1" priority="24"/>
  </conditionalFormatting>
  <conditionalFormatting sqref="G44">
    <cfRule type="expression" dxfId="0" priority="15">
      <formula>AND(SUMPRODUCT(IFERROR(1*(($I$10:$I$33&amp;"x")=(G44&amp;"x")),0))&gt;1,NOT(ISBLANK(G44)))</formula>
    </cfRule>
  </conditionalFormatting>
  <conditionalFormatting sqref="F52">
    <cfRule type="duplicateValues" dxfId="0" priority="46"/>
  </conditionalFormatting>
  <conditionalFormatting sqref="F53">
    <cfRule type="duplicateValues" dxfId="0" priority="44"/>
  </conditionalFormatting>
  <conditionalFormatting sqref="I53">
    <cfRule type="duplicateValues" dxfId="0" priority="49"/>
  </conditionalFormatting>
  <conditionalFormatting sqref="L53">
    <cfRule type="duplicateValues" dxfId="0" priority="43"/>
  </conditionalFormatting>
  <conditionalFormatting sqref="E40:E41">
    <cfRule type="duplicateValues" dxfId="1" priority="35"/>
    <cfRule type="duplicateValues" dxfId="1" priority="36"/>
  </conditionalFormatting>
  <conditionalFormatting sqref="G50:G62">
    <cfRule type="expression" dxfId="0" priority="57">
      <formula>AND(COUNTIF(#REF!,G50)+COUNTIF(#REF!,G50)+COUNTIF(#REF!,G50)+COUNTIF(#REF!,G50)+COUNTIF(#REF!,G50)+COUNTIF(#REF!,G50)+COUNTIF(#REF!,G50)+COUNTIF(#REF!,G50)+COUNTIF(#REF!,G50)+COUNTIF(#REF!,G50)&gt;1,NOT(ISBLANK(G50)))</formula>
    </cfRule>
  </conditionalFormatting>
  <printOptions horizontalCentered="1"/>
  <pageMargins left="0" right="0" top="0" bottom="0" header="0" footer="0"/>
  <pageSetup paperSize="9" scale="65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水稻</vt:lpstr>
      <vt:lpstr>水稻品质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吴奇</dc:creator>
  <cp:lastModifiedBy>admin</cp:lastModifiedBy>
  <dcterms:created xsi:type="dcterms:W3CDTF">2006-09-16T00:00:00Z</dcterms:created>
  <dcterms:modified xsi:type="dcterms:W3CDTF">2024-11-19T06:49:20Z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D8DFC700502343889CAAE62ACEE32A8B</vt:lpwstr>
  </property>
  <property fmtid="{D5CDD505-2E9C-101B-9397-08002B2CF9AE}" pid="3" name="KSOProductBuildVer">
    <vt:lpwstr>2052-11.8.2.11500</vt:lpwstr>
  </property>
</Properties>
</file>