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43" activeTab="1"/>
  </bookViews>
  <sheets>
    <sheet name="汇总" sheetId="30" r:id="rId1"/>
    <sheet name="高效农险明细" sheetId="32" r:id="rId2"/>
  </sheets>
  <definedNames>
    <definedName name="_xlnm._FilterDatabase" localSheetId="1" hidden="1">高效农险明细!$A$2:$R$7</definedName>
    <definedName name="_xlnm.Print_Area" localSheetId="1">高效农险明细!$A$1:$R$7</definedName>
    <definedName name="_xlnm.Print_Titles" localSheetId="1">高效农险明细!$1:$2</definedName>
  </definedNames>
  <calcPr calcId="144525"/>
</workbook>
</file>

<file path=xl/sharedStrings.xml><?xml version="1.0" encoding="utf-8"?>
<sst xmlns="http://schemas.openxmlformats.org/spreadsheetml/2006/main" count="78" uniqueCount="61">
  <si>
    <r>
      <rPr>
        <b/>
        <sz val="16"/>
        <rFont val="宋体"/>
        <charset val="134"/>
      </rPr>
      <t>高效设施保险汇总表</t>
    </r>
    <r>
      <rPr>
        <b/>
        <sz val="10"/>
        <rFont val="宋体"/>
        <charset val="134"/>
      </rPr>
      <t>（2</t>
    </r>
    <r>
      <rPr>
        <b/>
        <sz val="10"/>
        <rFont val="宋体"/>
        <charset val="134"/>
      </rPr>
      <t>023.1.1-5.31</t>
    </r>
    <r>
      <rPr>
        <b/>
        <sz val="10"/>
        <rFont val="宋体"/>
        <charset val="134"/>
      </rPr>
      <t>）</t>
    </r>
  </si>
  <si>
    <t>申请单位（业务章）：紫金财产保险股份有限公司南通中心支公司</t>
  </si>
  <si>
    <t>审核单位（盖章）：</t>
  </si>
  <si>
    <t>险 种</t>
  </si>
  <si>
    <t>承保农户数（户次）</t>
  </si>
  <si>
    <t>承保数量（亩、头、只）</t>
  </si>
  <si>
    <t>单位保额（元/亩、头、只）</t>
  </si>
  <si>
    <t>费率</t>
  </si>
  <si>
    <t>单位保险费（元/亩、头、只）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</si>
  <si>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</si>
  <si>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</si>
  <si>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</si>
  <si>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</si>
  <si>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</si>
  <si>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</si>
  <si>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</si>
  <si>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</si>
  <si>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</si>
  <si>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</si>
  <si>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</si>
  <si>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设施大棚保险</t>
  </si>
  <si>
    <t>桃种植保险（江苏）</t>
  </si>
  <si>
    <t>池塘淡水鱼养殖保险</t>
  </si>
  <si>
    <t>合计</t>
  </si>
  <si>
    <t xml:space="preserve">  保险公司负责人：                                         保险公司复核人：瞿菊平                               保险公司制表人：薛羽婷</t>
  </si>
  <si>
    <r>
      <rPr>
        <b/>
        <sz val="16"/>
        <rFont val="宋体"/>
        <charset val="134"/>
      </rPr>
      <t>高效设施保险明细表</t>
    </r>
    <r>
      <rPr>
        <b/>
        <sz val="10"/>
        <rFont val="宋体"/>
        <charset val="134"/>
      </rPr>
      <t>（2023.1.1-5.31）</t>
    </r>
  </si>
  <si>
    <t>序号</t>
  </si>
  <si>
    <t>乡镇</t>
  </si>
  <si>
    <t>保单号</t>
  </si>
  <si>
    <t>被保险人或投保人</t>
  </si>
  <si>
    <t>标的地址</t>
  </si>
  <si>
    <t>联系电话</t>
  </si>
  <si>
    <t>险种名称</t>
  </si>
  <si>
    <t>承保户次</t>
  </si>
  <si>
    <t>承保数量（亩、只、头）</t>
  </si>
  <si>
    <t>总保费（元）</t>
  </si>
  <si>
    <t>农户自缴保费（元）</t>
  </si>
  <si>
    <t>各级财政补贴（元）</t>
  </si>
  <si>
    <t>起保日期</t>
  </si>
  <si>
    <t>截止日期</t>
  </si>
  <si>
    <t>汇款日期</t>
  </si>
  <si>
    <t>汇款金额</t>
  </si>
  <si>
    <t>汇款人</t>
  </si>
  <si>
    <t>交易流水号（网银回单）</t>
  </si>
  <si>
    <t xml:space="preserve">五接镇 </t>
  </si>
  <si>
    <t>23102232069323000001</t>
  </si>
  <si>
    <t>通州区五接镇王进粮食种植家庭农场</t>
  </si>
  <si>
    <t>南通市通州区五接镇复成圩村</t>
  </si>
  <si>
    <t>138****7462</t>
  </si>
  <si>
    <t>王进</t>
  </si>
  <si>
    <t>999912002378</t>
  </si>
  <si>
    <t>23144232069323000001</t>
  </si>
  <si>
    <t>朗瑞尔（南通）生态观光农业有限公司</t>
  </si>
  <si>
    <t>江苏省南通市通州区五接镇开沙村</t>
  </si>
  <si>
    <t>181****3699</t>
  </si>
  <si>
    <t>C0025300825</t>
  </si>
  <si>
    <t>23244232069323000001</t>
  </si>
  <si>
    <t>通州区五接镇里沙养殖场</t>
  </si>
  <si>
    <t>通州市五接镇里沙养殖场</t>
  </si>
  <si>
    <t>C0004000012</t>
  </si>
  <si>
    <t>...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</si>
</sst>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yyyy/m/d;@"/>
    <numFmt numFmtId="178" formatCode="0.00_ "/>
    <numFmt numFmtId="179" formatCode="000000"/>
    <numFmt numFmtId="180" formatCode="0_);[Red]\(0\)"/>
  </numFmts>
  <fonts count="33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0" fillId="0" borderId="0"/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1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0" fillId="0" borderId="0">
      <alignment vertical="center"/>
    </xf>
    <xf numFmtId="0" fontId="31" fillId="9" borderId="6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/>
    <xf numFmtId="0" fontId="22" fillId="0" borderId="0"/>
    <xf numFmtId="0" fontId="0" fillId="0" borderId="0"/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6" fontId="0" fillId="2" borderId="0" xfId="0" applyNumberFormat="1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 wrapText="1"/>
    </xf>
    <xf numFmtId="178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8" fontId="5" fillId="0" borderId="1" xfId="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176" fontId="0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8" fontId="1" fillId="0" borderId="1" xfId="20" applyNumberFormat="1" applyFont="1" applyFill="1" applyBorder="1" applyAlignment="1">
      <alignment horizontal="center" vertical="center" wrapText="1"/>
    </xf>
    <xf numFmtId="9" fontId="1" fillId="0" borderId="1" xfId="2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vertical="center" wrapText="1"/>
    </xf>
    <xf numFmtId="176" fontId="10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/>
    <xf numFmtId="176" fontId="10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49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26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2 27 2" xfId="59"/>
    <cellStyle name="常规 3" xfId="60"/>
    <cellStyle name="常规 33" xfId="61"/>
    <cellStyle name="常规 34" xfId="62"/>
    <cellStyle name="常规 4" xfId="6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0</xdr:row>
      <xdr:rowOff>0</xdr:rowOff>
    </xdr:from>
    <xdr:to>
      <xdr:col>4</xdr:col>
      <xdr:colOff>619125</xdr:colOff>
      <xdr:row>0</xdr:row>
      <xdr:rowOff>133350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717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542925</xdr:colOff>
      <xdr:row>7</xdr:row>
      <xdr:rowOff>0</xdr:rowOff>
    </xdr:from>
    <xdr:to>
      <xdr:col>4</xdr:col>
      <xdr:colOff>619125</xdr:colOff>
      <xdr:row>7</xdr:row>
      <xdr:rowOff>133350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71750" y="314706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workbookViewId="0">
      <selection activeCell="S11" sqref="S11"/>
    </sheetView>
  </sheetViews>
  <sheetFormatPr defaultColWidth="9" defaultRowHeight="15.6"/>
  <cols>
    <col min="1" max="1" width="9.875" style="40" customWidth="1"/>
    <col min="2" max="2" width="7.375" style="41" customWidth="1"/>
    <col min="3" max="3" width="10" style="40" customWidth="1"/>
    <col min="4" max="4" width="7.25" style="42" customWidth="1"/>
    <col min="5" max="5" width="8" style="43" customWidth="1"/>
    <col min="6" max="6" width="11.25" style="43" customWidth="1"/>
    <col min="7" max="7" width="10" style="43" customWidth="1"/>
    <col min="8" max="8" width="3.875" style="43" customWidth="1"/>
    <col min="9" max="9" width="11.25" style="43" customWidth="1"/>
    <col min="10" max="10" width="3.875" style="43" customWidth="1"/>
    <col min="11" max="11" width="11.875" style="43" customWidth="1"/>
    <col min="12" max="12" width="3.875" style="43" customWidth="1"/>
    <col min="13" max="13" width="12.875" style="43" customWidth="1"/>
    <col min="14" max="14" width="3.875" style="40" customWidth="1"/>
    <col min="15" max="15" width="9.625" style="40"/>
    <col min="16" max="16" width="3.875" style="40" customWidth="1"/>
    <col min="17" max="18" width="9" style="40"/>
    <col min="19" max="19" width="9.625" style="40"/>
    <col min="20" max="16384" width="9" style="40"/>
  </cols>
  <sheetData>
    <row r="1" ht="20.4" spans="1:19">
      <c r="A1" s="44" t="s">
        <v>0</v>
      </c>
      <c r="B1" s="45"/>
      <c r="C1" s="46"/>
      <c r="D1" s="45"/>
      <c r="E1" s="47"/>
      <c r="F1" s="46"/>
      <c r="G1" s="46"/>
      <c r="H1" s="47"/>
      <c r="I1" s="46"/>
      <c r="J1" s="46"/>
      <c r="K1" s="46"/>
      <c r="L1" s="46"/>
      <c r="M1" s="46"/>
      <c r="N1" s="46"/>
      <c r="O1" s="46"/>
      <c r="P1" s="46"/>
      <c r="Q1" s="46"/>
      <c r="R1" s="65"/>
      <c r="S1" s="65"/>
    </row>
    <row r="2" s="37" customFormat="1" ht="21" customHeight="1" spans="1:19">
      <c r="A2" s="48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64"/>
      <c r="M2" s="64"/>
      <c r="N2" s="64"/>
      <c r="O2" s="64"/>
      <c r="P2" s="64"/>
      <c r="Q2" s="66" t="s">
        <v>2</v>
      </c>
      <c r="R2" s="66"/>
      <c r="S2" s="66"/>
    </row>
    <row r="3" s="38" customFormat="1" ht="12" spans="1:19">
      <c r="A3" s="49" t="s">
        <v>3</v>
      </c>
      <c r="B3" s="49" t="s">
        <v>4</v>
      </c>
      <c r="C3" s="50" t="s">
        <v>5</v>
      </c>
      <c r="D3" s="49" t="s">
        <v>6</v>
      </c>
      <c r="E3" s="51" t="s">
        <v>7</v>
      </c>
      <c r="F3" s="25" t="s">
        <v>8</v>
      </c>
      <c r="G3" s="52" t="s">
        <v>9</v>
      </c>
      <c r="H3" s="51" t="s">
        <v>10</v>
      </c>
      <c r="I3" s="25"/>
      <c r="J3" s="25"/>
      <c r="K3" s="25"/>
      <c r="L3" s="25"/>
      <c r="M3" s="25"/>
      <c r="N3" s="25"/>
      <c r="O3" s="25"/>
      <c r="P3" s="25"/>
      <c r="Q3" s="25"/>
      <c r="R3" s="25" t="s">
        <v>11</v>
      </c>
      <c r="S3" s="25" t="s">
        <v>12</v>
      </c>
    </row>
    <row r="4" s="38" customFormat="1" ht="36" customHeight="1" spans="1:19">
      <c r="A4" s="49"/>
      <c r="B4" s="49"/>
      <c r="C4" s="50"/>
      <c r="D4" s="49"/>
      <c r="E4" s="51"/>
      <c r="F4" s="25"/>
      <c r="G4" s="52"/>
      <c r="H4" s="51" t="s">
        <v>13</v>
      </c>
      <c r="I4" s="25"/>
      <c r="J4" s="25" t="s">
        <v>14</v>
      </c>
      <c r="K4" s="25"/>
      <c r="L4" s="25" t="s">
        <v>15</v>
      </c>
      <c r="M4" s="25"/>
      <c r="N4" s="25" t="s">
        <v>16</v>
      </c>
      <c r="O4" s="25"/>
      <c r="P4" s="25" t="s">
        <v>17</v>
      </c>
      <c r="Q4" s="25"/>
      <c r="R4" s="25"/>
      <c r="S4" s="25"/>
    </row>
    <row r="5" s="38" customFormat="1" ht="36" customHeight="1" spans="1:19">
      <c r="A5" s="49"/>
      <c r="B5" s="49"/>
      <c r="C5" s="50"/>
      <c r="D5" s="49"/>
      <c r="E5" s="51"/>
      <c r="F5" s="25"/>
      <c r="G5" s="52"/>
      <c r="H5" s="53" t="s">
        <v>18</v>
      </c>
      <c r="I5" s="25" t="s">
        <v>19</v>
      </c>
      <c r="J5" s="52" t="s">
        <v>18</v>
      </c>
      <c r="K5" s="25" t="s">
        <v>19</v>
      </c>
      <c r="L5" s="52" t="s">
        <v>18</v>
      </c>
      <c r="M5" s="25" t="s">
        <v>19</v>
      </c>
      <c r="N5" s="52" t="s">
        <v>18</v>
      </c>
      <c r="O5" s="25" t="s">
        <v>19</v>
      </c>
      <c r="P5" s="52" t="s">
        <v>18</v>
      </c>
      <c r="Q5" s="25" t="s">
        <v>19</v>
      </c>
      <c r="R5" s="25"/>
      <c r="S5" s="25"/>
    </row>
    <row r="6" s="38" customFormat="1" ht="25.5" customHeight="1" spans="1:19">
      <c r="A6" s="49" t="s">
        <v>20</v>
      </c>
      <c r="B6" s="24">
        <v>1</v>
      </c>
      <c r="C6" s="30">
        <v>50</v>
      </c>
      <c r="D6" s="54">
        <v>7000</v>
      </c>
      <c r="E6" s="55">
        <f>0.06857142857</f>
        <v>0.06857142857</v>
      </c>
      <c r="F6" s="31">
        <v>480</v>
      </c>
      <c r="G6" s="33">
        <f>C6*F6</f>
        <v>24000</v>
      </c>
      <c r="H6" s="55">
        <v>0</v>
      </c>
      <c r="I6" s="33">
        <v>0</v>
      </c>
      <c r="J6" s="55">
        <v>0.3</v>
      </c>
      <c r="K6" s="59">
        <f>G6*J6</f>
        <v>7200</v>
      </c>
      <c r="L6" s="55">
        <v>0</v>
      </c>
      <c r="M6" s="59">
        <v>0</v>
      </c>
      <c r="N6" s="55">
        <v>0.5</v>
      </c>
      <c r="O6" s="59">
        <f>G6*N6</f>
        <v>12000</v>
      </c>
      <c r="P6" s="55">
        <v>0.2</v>
      </c>
      <c r="Q6" s="67">
        <f>G6*P6</f>
        <v>4800</v>
      </c>
      <c r="R6" s="67">
        <v>4800</v>
      </c>
      <c r="S6" s="59">
        <f>G6-R6</f>
        <v>19200</v>
      </c>
    </row>
    <row r="7" s="38" customFormat="1" ht="26.1" customHeight="1" spans="1:19">
      <c r="A7" s="49" t="s">
        <v>21</v>
      </c>
      <c r="B7" s="24">
        <v>1</v>
      </c>
      <c r="C7" s="30">
        <v>12</v>
      </c>
      <c r="D7" s="54">
        <v>3000</v>
      </c>
      <c r="E7" s="55">
        <v>0.09</v>
      </c>
      <c r="F7" s="31">
        <v>270</v>
      </c>
      <c r="G7" s="33">
        <f>C7*F7</f>
        <v>3240</v>
      </c>
      <c r="H7" s="55">
        <v>0</v>
      </c>
      <c r="I7" s="33">
        <v>0</v>
      </c>
      <c r="J7" s="55">
        <v>0.3</v>
      </c>
      <c r="K7" s="59">
        <f>G7*J7</f>
        <v>972</v>
      </c>
      <c r="L7" s="55">
        <v>0</v>
      </c>
      <c r="M7" s="59">
        <v>0</v>
      </c>
      <c r="N7" s="55">
        <v>0.4</v>
      </c>
      <c r="O7" s="59">
        <f>G7*N7</f>
        <v>1296</v>
      </c>
      <c r="P7" s="55">
        <v>0.3</v>
      </c>
      <c r="Q7" s="33">
        <f>G7*P7</f>
        <v>972</v>
      </c>
      <c r="R7" s="33">
        <f>G7*0.3</f>
        <v>972</v>
      </c>
      <c r="S7" s="59">
        <f>G7-R7</f>
        <v>2268</v>
      </c>
    </row>
    <row r="8" s="38" customFormat="1" ht="26.1" customHeight="1" spans="1:19">
      <c r="A8" s="49" t="s">
        <v>22</v>
      </c>
      <c r="B8" s="24">
        <v>1</v>
      </c>
      <c r="C8" s="56">
        <v>168</v>
      </c>
      <c r="D8" s="54">
        <v>6000</v>
      </c>
      <c r="E8" s="55">
        <v>0.06</v>
      </c>
      <c r="F8" s="31">
        <v>360</v>
      </c>
      <c r="G8" s="33">
        <v>60480</v>
      </c>
      <c r="H8" s="55">
        <v>0</v>
      </c>
      <c r="I8" s="33">
        <v>0</v>
      </c>
      <c r="J8" s="55">
        <v>0.3</v>
      </c>
      <c r="K8" s="59">
        <v>18144</v>
      </c>
      <c r="L8" s="55">
        <v>0</v>
      </c>
      <c r="M8" s="59">
        <v>0</v>
      </c>
      <c r="N8" s="55">
        <v>0.4</v>
      </c>
      <c r="O8" s="59">
        <v>24192</v>
      </c>
      <c r="P8" s="55">
        <v>0.3</v>
      </c>
      <c r="Q8" s="33">
        <v>18144</v>
      </c>
      <c r="R8" s="33">
        <v>18144</v>
      </c>
      <c r="S8" s="59">
        <v>42336</v>
      </c>
    </row>
    <row r="9" s="39" customFormat="1" ht="26.1" customHeight="1" spans="1:19">
      <c r="A9" s="49"/>
      <c r="B9" s="24"/>
      <c r="C9" s="56"/>
      <c r="D9" s="54"/>
      <c r="E9" s="55"/>
      <c r="F9" s="31"/>
      <c r="G9" s="33"/>
      <c r="H9" s="55"/>
      <c r="I9" s="33"/>
      <c r="J9" s="55"/>
      <c r="K9" s="59"/>
      <c r="L9" s="55"/>
      <c r="M9" s="59"/>
      <c r="N9" s="55"/>
      <c r="O9" s="59"/>
      <c r="P9" s="55"/>
      <c r="Q9" s="33"/>
      <c r="R9" s="33"/>
      <c r="S9" s="59"/>
    </row>
    <row r="10" s="39" customFormat="1" ht="26.1" customHeight="1" spans="1:19">
      <c r="A10" s="49"/>
      <c r="B10" s="24"/>
      <c r="C10" s="24"/>
      <c r="D10" s="20"/>
      <c r="E10" s="55"/>
      <c r="F10" s="20"/>
      <c r="G10" s="24"/>
      <c r="H10" s="55"/>
      <c r="I10" s="33"/>
      <c r="J10" s="55"/>
      <c r="K10" s="59"/>
      <c r="L10" s="55"/>
      <c r="M10" s="59"/>
      <c r="N10" s="55"/>
      <c r="O10" s="59"/>
      <c r="P10" s="55"/>
      <c r="Q10" s="33"/>
      <c r="R10" s="33"/>
      <c r="S10" s="59"/>
    </row>
    <row r="11" ht="30" customHeight="1" spans="1:19">
      <c r="A11" s="57" t="s">
        <v>23</v>
      </c>
      <c r="B11" s="58">
        <f>SUM(B6:B10)</f>
        <v>3</v>
      </c>
      <c r="C11" s="59"/>
      <c r="D11" s="58"/>
      <c r="E11" s="60"/>
      <c r="F11" s="59"/>
      <c r="G11" s="59">
        <f>SUM(G6:G10)</f>
        <v>87720</v>
      </c>
      <c r="H11" s="60"/>
      <c r="I11" s="59">
        <f>SUM(I6:I10)</f>
        <v>0</v>
      </c>
      <c r="J11" s="55"/>
      <c r="K11" s="59">
        <f>SUM(K6:K10)</f>
        <v>26316</v>
      </c>
      <c r="L11" s="55"/>
      <c r="M11" s="59">
        <f>SUM(M6:M10)</f>
        <v>0</v>
      </c>
      <c r="N11" s="55"/>
      <c r="O11" s="59">
        <f>SUM(O6:O10)</f>
        <v>37488</v>
      </c>
      <c r="P11" s="55"/>
      <c r="Q11" s="59">
        <f>SUM(Q6:Q10)</f>
        <v>23916</v>
      </c>
      <c r="R11" s="59">
        <f>SUM(R6:R10)</f>
        <v>23916</v>
      </c>
      <c r="S11" s="59">
        <f>SUM(S6:S10)</f>
        <v>63804</v>
      </c>
    </row>
    <row r="12" ht="27" customHeight="1" spans="1:19">
      <c r="A12" s="61" t="s">
        <v>24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spans="6:13">
      <c r="F13" s="63"/>
      <c r="G13" s="63"/>
      <c r="H13" s="63"/>
      <c r="I13" s="63"/>
      <c r="J13" s="63"/>
      <c r="K13" s="63"/>
      <c r="L13" s="63"/>
      <c r="M13" s="63"/>
    </row>
  </sheetData>
  <mergeCells count="19">
    <mergeCell ref="A1:S1"/>
    <mergeCell ref="A2:K2"/>
    <mergeCell ref="Q2:S2"/>
    <mergeCell ref="H3:Q3"/>
    <mergeCell ref="H4:I4"/>
    <mergeCell ref="J4:K4"/>
    <mergeCell ref="L4:M4"/>
    <mergeCell ref="N4:O4"/>
    <mergeCell ref="P4:Q4"/>
    <mergeCell ref="A12:S12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5748031496063" right="0.15748031496063" top="0.393700787401575" bottom="0.393700787401575" header="0.511811023622047" footer="0.11811023622047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pane ySplit="2" topLeftCell="A3" activePane="bottomLeft" state="frozen"/>
      <selection/>
      <selection pane="bottomLeft" activeCell="Q17" sqref="Q17"/>
    </sheetView>
  </sheetViews>
  <sheetFormatPr defaultColWidth="9" defaultRowHeight="15.6"/>
  <cols>
    <col min="1" max="1" width="3.875" style="3" customWidth="1"/>
    <col min="2" max="2" width="5.125" style="4" customWidth="1"/>
    <col min="3" max="3" width="6.875" style="5" customWidth="1"/>
    <col min="4" max="4" width="10.75" style="3" customWidth="1"/>
    <col min="5" max="5" width="10.25" style="3" customWidth="1"/>
    <col min="6" max="6" width="13.5" style="6" customWidth="1"/>
    <col min="7" max="7" width="8.75" style="4" customWidth="1"/>
    <col min="8" max="8" width="4.125" style="3" customWidth="1"/>
    <col min="9" max="9" width="8.25" style="7" customWidth="1"/>
    <col min="10" max="10" width="10.125" style="8" customWidth="1"/>
    <col min="11" max="11" width="8.875" style="9" customWidth="1"/>
    <col min="12" max="12" width="9.375" style="9" customWidth="1"/>
    <col min="13" max="14" width="8.125" style="10" customWidth="1"/>
    <col min="15" max="15" width="8.625" style="11" customWidth="1"/>
    <col min="16" max="16" width="8.875" style="12" customWidth="1"/>
    <col min="17" max="17" width="10.25" style="13" customWidth="1"/>
    <col min="18" max="18" width="7.125" style="13" customWidth="1"/>
  </cols>
  <sheetData>
    <row r="1" ht="20.4" spans="1:18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32.4" spans="1:18">
      <c r="A2" s="15" t="s">
        <v>26</v>
      </c>
      <c r="B2" s="15" t="s">
        <v>27</v>
      </c>
      <c r="C2" s="16" t="s">
        <v>28</v>
      </c>
      <c r="D2" s="17" t="s">
        <v>29</v>
      </c>
      <c r="E2" s="15" t="s">
        <v>30</v>
      </c>
      <c r="F2" s="18" t="s">
        <v>31</v>
      </c>
      <c r="G2" s="15" t="s">
        <v>32</v>
      </c>
      <c r="H2" s="19" t="s">
        <v>33</v>
      </c>
      <c r="I2" s="16" t="s">
        <v>34</v>
      </c>
      <c r="J2" s="25" t="s">
        <v>35</v>
      </c>
      <c r="K2" s="26" t="s">
        <v>36</v>
      </c>
      <c r="L2" s="27" t="s">
        <v>37</v>
      </c>
      <c r="M2" s="28" t="s">
        <v>38</v>
      </c>
      <c r="N2" s="28" t="s">
        <v>39</v>
      </c>
      <c r="O2" s="28" t="s">
        <v>40</v>
      </c>
      <c r="P2" s="29" t="s">
        <v>41</v>
      </c>
      <c r="Q2" s="18" t="s">
        <v>42</v>
      </c>
      <c r="R2" s="18" t="s">
        <v>43</v>
      </c>
    </row>
    <row r="3" s="2" customFormat="1" ht="39" customHeight="1" spans="1:18">
      <c r="A3" s="20">
        <v>1</v>
      </c>
      <c r="B3" s="20" t="s">
        <v>44</v>
      </c>
      <c r="C3" s="21" t="s">
        <v>45</v>
      </c>
      <c r="D3" s="20" t="s">
        <v>46</v>
      </c>
      <c r="E3" s="22" t="s">
        <v>47</v>
      </c>
      <c r="F3" s="21" t="s">
        <v>48</v>
      </c>
      <c r="G3" s="23" t="s">
        <v>20</v>
      </c>
      <c r="H3" s="20">
        <v>1</v>
      </c>
      <c r="I3" s="30">
        <v>50</v>
      </c>
      <c r="J3" s="31">
        <v>24000</v>
      </c>
      <c r="K3" s="32">
        <f>J3*0.2</f>
        <v>4800</v>
      </c>
      <c r="L3" s="33">
        <f>J3-K3</f>
        <v>19200</v>
      </c>
      <c r="M3" s="34">
        <v>45009</v>
      </c>
      <c r="N3" s="34">
        <v>45374</v>
      </c>
      <c r="O3" s="35">
        <v>44987</v>
      </c>
      <c r="P3" s="31">
        <v>4800</v>
      </c>
      <c r="Q3" s="36" t="s">
        <v>49</v>
      </c>
      <c r="R3" s="21" t="s">
        <v>50</v>
      </c>
    </row>
    <row r="4" s="2" customFormat="1" ht="39" customHeight="1" spans="1:18">
      <c r="A4" s="20">
        <v>2</v>
      </c>
      <c r="B4" s="20" t="s">
        <v>44</v>
      </c>
      <c r="C4" s="21" t="s">
        <v>51</v>
      </c>
      <c r="D4" s="20" t="s">
        <v>52</v>
      </c>
      <c r="E4" s="22" t="s">
        <v>53</v>
      </c>
      <c r="F4" s="21" t="s">
        <v>54</v>
      </c>
      <c r="G4" s="23" t="s">
        <v>21</v>
      </c>
      <c r="H4" s="20">
        <v>1</v>
      </c>
      <c r="I4" s="30">
        <v>12</v>
      </c>
      <c r="J4" s="31">
        <v>3240</v>
      </c>
      <c r="K4" s="31">
        <f>J4*0.3</f>
        <v>972</v>
      </c>
      <c r="L4" s="33">
        <f t="shared" ref="L4:L5" si="0">J4-K4</f>
        <v>2268</v>
      </c>
      <c r="M4" s="34">
        <v>45064</v>
      </c>
      <c r="N4" s="34">
        <v>45154</v>
      </c>
      <c r="O4" s="35">
        <v>45064</v>
      </c>
      <c r="P4" s="31">
        <v>972</v>
      </c>
      <c r="Q4" s="36" t="s">
        <v>52</v>
      </c>
      <c r="R4" s="21" t="s">
        <v>55</v>
      </c>
    </row>
    <row r="5" s="2" customFormat="1" ht="39" customHeight="1" spans="1:18">
      <c r="A5" s="20">
        <v>3</v>
      </c>
      <c r="B5" s="20" t="s">
        <v>44</v>
      </c>
      <c r="C5" s="21" t="s">
        <v>56</v>
      </c>
      <c r="D5" s="20" t="s">
        <v>57</v>
      </c>
      <c r="E5" s="22" t="s">
        <v>53</v>
      </c>
      <c r="F5" s="21" t="s">
        <v>54</v>
      </c>
      <c r="G5" s="23" t="s">
        <v>22</v>
      </c>
      <c r="H5" s="20">
        <v>1</v>
      </c>
      <c r="I5" s="30">
        <v>168</v>
      </c>
      <c r="J5" s="31">
        <v>60480</v>
      </c>
      <c r="K5" s="31">
        <f>J5*0.3</f>
        <v>18144</v>
      </c>
      <c r="L5" s="33">
        <f t="shared" si="0"/>
        <v>42336</v>
      </c>
      <c r="M5" s="34">
        <v>45066</v>
      </c>
      <c r="N5" s="34">
        <v>45366</v>
      </c>
      <c r="O5" s="35">
        <v>45064</v>
      </c>
      <c r="P5" s="31">
        <v>18144</v>
      </c>
      <c r="Q5" s="36" t="s">
        <v>58</v>
      </c>
      <c r="R5" s="21" t="s">
        <v>59</v>
      </c>
    </row>
    <row r="6" s="2" customFormat="1" ht="39" customHeight="1" spans="1:18">
      <c r="A6" s="20" t="s">
        <v>60</v>
      </c>
      <c r="B6" s="20"/>
      <c r="C6" s="21"/>
      <c r="D6" s="20"/>
      <c r="E6" s="22"/>
      <c r="F6" s="21"/>
      <c r="G6" s="23"/>
      <c r="H6" s="20"/>
      <c r="I6" s="30"/>
      <c r="J6" s="31"/>
      <c r="K6" s="31"/>
      <c r="L6" s="33"/>
      <c r="M6" s="35"/>
      <c r="N6" s="35"/>
      <c r="O6" s="35"/>
      <c r="P6" s="31"/>
      <c r="Q6" s="36"/>
      <c r="R6" s="21"/>
    </row>
    <row r="7" s="2" customFormat="1" ht="39" customHeight="1" spans="1:18">
      <c r="A7" s="20"/>
      <c r="B7" s="20" t="s">
        <v>23</v>
      </c>
      <c r="C7" s="24"/>
      <c r="D7" s="21"/>
      <c r="E7" s="24"/>
      <c r="F7" s="23"/>
      <c r="G7" s="23"/>
      <c r="H7" s="22"/>
      <c r="I7" s="31"/>
      <c r="J7" s="31"/>
      <c r="K7" s="31"/>
      <c r="L7" s="33"/>
      <c r="M7" s="35"/>
      <c r="N7" s="35"/>
      <c r="O7" s="35"/>
      <c r="P7" s="31"/>
      <c r="Q7" s="21"/>
      <c r="R7" s="21"/>
    </row>
    <row r="9" spans="12:12">
      <c r="L9" s="9">
        <f>SUM(L3:L8)</f>
        <v>63804</v>
      </c>
    </row>
  </sheetData>
  <mergeCells count="1">
    <mergeCell ref="A1:R1"/>
  </mergeCells>
  <printOptions horizontalCentered="1"/>
  <pageMargins left="0" right="0" top="0.196527777777778" bottom="0.0784722222222222" header="0.118055555555556" footer="0.109722222222222"/>
  <pageSetup paperSize="9" scale="85" orientation="landscape" verticalDpi="18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高效农险明细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2014-09-17T06:46:00Z</dcterms:created>
  <cp:lastPrinted>2023-06-14T02:52:00Z</cp:lastPrinted>
  <dcterms:modified xsi:type="dcterms:W3CDTF">2023-06-19T05:50:17Z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6A1A2E0A7E5742E1A06A70AC1375B170</vt:lpwstr>
  </property>
</Properties>
</file>