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86"/>
  </bookViews>
  <sheets>
    <sheet name="汇总 " sheetId="10" r:id="rId1"/>
    <sheet name="水稻" sheetId="12" r:id="rId2"/>
    <sheet name="小麦" sheetId="13" r:id="rId3"/>
    <sheet name="油菜" sheetId="14" r:id="rId4"/>
  </sheets>
  <definedNames>
    <definedName name="_xlnm._FilterDatabase" localSheetId="2" hidden="1">小麦!$A$2:$AE$57</definedName>
    <definedName name="_xlnm.Print_Area" localSheetId="0">'汇总 '!$A$1:$S$13</definedName>
    <definedName name="_xlnm.Print_Titles" localSheetId="0">'汇总 '!$1:$1</definedName>
    <definedName name="_xlnm.Print_Titles" localSheetId="1">水稻!$1:$2</definedName>
    <definedName name="_xlnm.Print_Titles" localSheetId="2">小麦!$1:$2</definedName>
    <definedName name="_xlnm.Print_Titles" localSheetId="3">油菜!$1:$2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<sst xmlns="http://schemas.openxmlformats.org/spreadsheetml/2006/main" count="554" uniqueCount="279">
  <si>
    <t>中华联合财产保险股份有限公司通州支公司种植业保险汇总表</t>
  </si>
  <si>
    <t>（水稻保期：2025/8/12-2025/11/30，小麦保期：2026/2/13、28-2026/6/30，油菜保期：2026/2/13、28-2026/6/30）</t>
  </si>
  <si>
    <t>申请单位（业务章）：中华联合财产保险股份有限公司通州支公司</t>
  </si>
  <si>
    <t>审核单位（盖章）：</t>
  </si>
  <si>
    <t>险种名称</t>
  </si>
  <si>
    <t>承保农户数（户次）</t>
  </si>
  <si>
    <t>承保数量（亩）</t>
  </si>
  <si>
    <t>单位保额（元/亩）</t>
  </si>
  <si>
    <t>费率</t>
  </si>
  <si>
    <t>单位保险费（元/亩）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</si>
  <si>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</si>
  <si>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</si>
  <si>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</si>
  <si>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</si>
  <si>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</si>
  <si>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</si>
  <si>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</si>
  <si>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</si>
  <si>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</si>
  <si>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</si>
  <si>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</si>
  <si>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水稻完全成本</t>
  </si>
  <si>
    <t>小麦完全成本</t>
  </si>
  <si>
    <t>油菜种植</t>
  </si>
  <si>
    <t>合计</t>
  </si>
  <si>
    <t xml:space="preserve">  保险公司负责人：                                         保险公司复核人：                               保险公司制表人：</t>
  </si>
  <si>
    <r>
      <rPr>
        <b/>
        <sz val="14"/>
        <rFont val="宋体"/>
        <charset val="134"/>
        <scheme val="minor"/>
      </rPr>
      <t xml:space="preserve">中华联合财产保险股份有限公司通州支公司种植业保险明细表                                              </t>
    </r>
    <r>
      <rPr>
        <b/>
        <sz val="10"/>
        <rFont val="宋体"/>
        <charset val="134"/>
        <scheme val="minor"/>
      </rPr>
      <t>（险种：水稻,保额：1300元/亩，保期：2025/8/12-2025/11/30）</t>
    </r>
  </si>
  <si>
    <t>序号</t>
  </si>
  <si>
    <t>乡镇</t>
  </si>
  <si>
    <t>险种代码</t>
  </si>
  <si>
    <t>投保组织者</t>
  </si>
  <si>
    <t>保单号</t>
  </si>
  <si>
    <t>被保险人或投保人</t>
  </si>
  <si>
    <t>标的地址</t>
  </si>
  <si>
    <t>微信验标情况（如派发给谁，在什么节点）</t>
  </si>
  <si>
    <t>其他影像资料（包含签字、盖章、公示、平面图、土地流转等）</t>
  </si>
  <si>
    <t>导入清单号</t>
  </si>
  <si>
    <t>投保单号</t>
  </si>
  <si>
    <t>保单流水号</t>
  </si>
  <si>
    <t>保险金额（元）</t>
  </si>
  <si>
    <t>保期启</t>
  </si>
  <si>
    <t>保期止</t>
  </si>
  <si>
    <t>上报数量</t>
  </si>
  <si>
    <t>承保户次</t>
  </si>
  <si>
    <t>总保费（元）</t>
  </si>
  <si>
    <t>自缴标准</t>
  </si>
  <si>
    <t>农户自缴保费（元）</t>
  </si>
  <si>
    <t>各级财政补贴（元）</t>
  </si>
  <si>
    <t>标准保费</t>
  </si>
  <si>
    <t>保单数</t>
  </si>
  <si>
    <t>汇款日期</t>
  </si>
  <si>
    <t>汇款金额</t>
  </si>
  <si>
    <t>汇款人</t>
  </si>
  <si>
    <t>交易流水号（网银回单）</t>
  </si>
  <si>
    <t>备注</t>
  </si>
  <si>
    <t>兴仁镇</t>
  </si>
  <si>
    <t>P25N1L93320612040000000019</t>
  </si>
  <si>
    <t>王晓明</t>
  </si>
  <si>
    <t>阚庵东村委会</t>
  </si>
  <si>
    <t>2025.8.9</t>
  </si>
  <si>
    <t>总计</t>
  </si>
  <si>
    <r>
      <rPr>
        <b/>
        <sz val="14"/>
        <rFont val="宋体"/>
        <charset val="134"/>
        <scheme val="minor"/>
      </rPr>
      <t xml:space="preserve">中华联合财产保险股份有限公司通州支公司种植业保险明细表                                                  </t>
    </r>
    <r>
      <rPr>
        <b/>
        <sz val="10"/>
        <rFont val="宋体"/>
        <charset val="134"/>
        <scheme val="minor"/>
      </rPr>
      <t>（险种：小麦完全成本,保额：1000/亩，保期：2026/2/13、28-2026/6/30）</t>
    </r>
  </si>
  <si>
    <t>P26N1Q93320612430000000055</t>
  </si>
  <si>
    <t>孙功春</t>
  </si>
  <si>
    <t>阚家庵村委会</t>
  </si>
  <si>
    <t>2026.2.26</t>
  </si>
  <si>
    <t>孙建</t>
  </si>
  <si>
    <t>1588480772</t>
  </si>
  <si>
    <t>P26N1Q93320612270000000054</t>
  </si>
  <si>
    <t>单志新</t>
  </si>
  <si>
    <t>横港居委会</t>
  </si>
  <si>
    <t>2026.1.28</t>
  </si>
  <si>
    <t>2075090472</t>
  </si>
  <si>
    <t>P26N1Q93320612380000000053</t>
  </si>
  <si>
    <t>陈荣平</t>
  </si>
  <si>
    <t>葛长路村委会</t>
  </si>
  <si>
    <t>2026.1.16</t>
  </si>
  <si>
    <t>1734989802</t>
  </si>
  <si>
    <t>P26N1Q93320612330000000052</t>
  </si>
  <si>
    <t>朱学新</t>
  </si>
  <si>
    <t>2025.12.17</t>
  </si>
  <si>
    <t>王玉珠</t>
  </si>
  <si>
    <t>2010835978</t>
  </si>
  <si>
    <t>P26N1Q93320612720000000051</t>
  </si>
  <si>
    <r>
      <rPr>
        <sz val="10"/>
        <rFont val="宋体"/>
        <charset val="134"/>
      </rPr>
      <t>韩家坝村（冯夕和、羌志慧等）</t>
    </r>
    <r>
      <rPr>
        <sz val="10"/>
        <rFont val="Calibri"/>
        <charset val="134"/>
      </rPr>
      <t>308</t>
    </r>
    <r>
      <rPr>
        <sz val="10"/>
        <rFont val="宋体"/>
        <charset val="134"/>
      </rPr>
      <t>户农户</t>
    </r>
  </si>
  <si>
    <t>韩家坝村委会</t>
  </si>
  <si>
    <t>2025.11.20</t>
  </si>
  <si>
    <t>王越</t>
  </si>
  <si>
    <t>32017385092280085544</t>
  </si>
  <si>
    <t>P26N1Q93320612600000000050</t>
  </si>
  <si>
    <r>
      <rPr>
        <sz val="10"/>
        <rFont val="宋体"/>
        <charset val="134"/>
      </rPr>
      <t>酒店社区（张玉明、张玉明等）</t>
    </r>
    <r>
      <rPr>
        <sz val="10"/>
        <rFont val="Calibri"/>
        <charset val="134"/>
      </rPr>
      <t>205</t>
    </r>
    <r>
      <rPr>
        <sz val="10"/>
        <rFont val="宋体"/>
        <charset val="134"/>
      </rPr>
      <t>户农户</t>
    </r>
  </si>
  <si>
    <t>酒店居委会</t>
  </si>
  <si>
    <t>2025.11.19</t>
  </si>
  <si>
    <t>李梦月</t>
  </si>
  <si>
    <t>32016618017310304307</t>
  </si>
  <si>
    <t>P26N1Q93320612200000000049</t>
  </si>
  <si>
    <r>
      <rPr>
        <sz val="10"/>
        <rFont val="宋体"/>
        <charset val="134"/>
      </rPr>
      <t>阚家庵村（何振北、羌井华等）</t>
    </r>
    <r>
      <rPr>
        <sz val="10"/>
        <rFont val="Calibri"/>
        <charset val="134"/>
      </rPr>
      <t>343</t>
    </r>
    <r>
      <rPr>
        <sz val="10"/>
        <rFont val="宋体"/>
        <charset val="134"/>
      </rPr>
      <t>户农户</t>
    </r>
  </si>
  <si>
    <t>柏培楠</t>
  </si>
  <si>
    <t>32020186000465537633</t>
  </si>
  <si>
    <t>P26N1Q93320612930000000048</t>
  </si>
  <si>
    <r>
      <rPr>
        <sz val="10"/>
        <rFont val="宋体"/>
        <charset val="134"/>
      </rPr>
      <t>戚家桥村（瞿建中、徐校华等）</t>
    </r>
    <r>
      <rPr>
        <sz val="10"/>
        <rFont val="Calibri"/>
        <charset val="134"/>
      </rPr>
      <t>142</t>
    </r>
    <r>
      <rPr>
        <sz val="10"/>
        <rFont val="宋体"/>
        <charset val="134"/>
      </rPr>
      <t>户农户</t>
    </r>
  </si>
  <si>
    <t>戚家桥村委会</t>
  </si>
  <si>
    <r>
      <rPr>
        <sz val="10"/>
        <rFont val="Calibri"/>
        <charset val="134"/>
      </rPr>
      <t>2025.11.18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2025.12.22</t>
    </r>
  </si>
  <si>
    <t>徐婵婵、孙球球</t>
  </si>
  <si>
    <r>
      <rPr>
        <sz val="10"/>
        <rFont val="Calibri"/>
        <charset val="134"/>
      </rPr>
      <t>32015221255140929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1521797525</t>
    </r>
  </si>
  <si>
    <t>P26N1Q93320612310000000047</t>
  </si>
  <si>
    <r>
      <rPr>
        <sz val="10"/>
        <rFont val="宋体"/>
        <charset val="134"/>
      </rPr>
      <t>太阳殿村（严冲林、郭吉芳等）</t>
    </r>
    <r>
      <rPr>
        <sz val="10"/>
        <rFont val="Calibri"/>
        <charset val="134"/>
      </rPr>
      <t>120</t>
    </r>
    <r>
      <rPr>
        <sz val="10"/>
        <rFont val="宋体"/>
        <charset val="134"/>
      </rPr>
      <t>户农户</t>
    </r>
  </si>
  <si>
    <t>太阳殿村委会</t>
  </si>
  <si>
    <t>2025.11.21</t>
  </si>
  <si>
    <t>许林</t>
  </si>
  <si>
    <t>32018729433058427898</t>
  </si>
  <si>
    <t>P26N1Q93320612850000000046</t>
  </si>
  <si>
    <r>
      <rPr>
        <sz val="10"/>
        <rFont val="宋体"/>
        <charset val="134"/>
      </rPr>
      <t>温桥村（陈志祥、陈志忠等）</t>
    </r>
    <r>
      <rPr>
        <sz val="10"/>
        <rFont val="Calibri"/>
        <charset val="134"/>
      </rPr>
      <t>96</t>
    </r>
    <r>
      <rPr>
        <sz val="10"/>
        <rFont val="宋体"/>
        <charset val="134"/>
      </rPr>
      <t>户农户</t>
    </r>
  </si>
  <si>
    <t>温桥村委会</t>
  </si>
  <si>
    <t>2025.11.22</t>
  </si>
  <si>
    <t>严燕飞</t>
  </si>
  <si>
    <t>32018019231325739887</t>
  </si>
  <si>
    <t>P26N1Q93320612420000000045</t>
  </si>
  <si>
    <r>
      <rPr>
        <sz val="10"/>
        <rFont val="宋体"/>
        <charset val="134"/>
      </rPr>
      <t>徐家桥村（郑桂新、姚忠明等）</t>
    </r>
    <r>
      <rPr>
        <sz val="10"/>
        <rFont val="Calibri"/>
        <charset val="134"/>
      </rPr>
      <t>273</t>
    </r>
    <r>
      <rPr>
        <sz val="10"/>
        <rFont val="宋体"/>
        <charset val="134"/>
      </rPr>
      <t>户农户</t>
    </r>
  </si>
  <si>
    <t>徐家桥村村委会</t>
  </si>
  <si>
    <t>2025.11.25</t>
  </si>
  <si>
    <t>孙锐丹</t>
  </si>
  <si>
    <t>1661680117</t>
  </si>
  <si>
    <t>P26N1Q93320612730000000044</t>
  </si>
  <si>
    <r>
      <rPr>
        <sz val="10"/>
        <rFont val="宋体"/>
        <charset val="134"/>
      </rPr>
      <t>横港社区（何美兰、曹煜然等）</t>
    </r>
    <r>
      <rPr>
        <sz val="10"/>
        <rFont val="Calibri"/>
        <charset val="134"/>
      </rPr>
      <t>15</t>
    </r>
    <r>
      <rPr>
        <sz val="10"/>
        <rFont val="宋体"/>
        <charset val="134"/>
      </rPr>
      <t>户农户</t>
    </r>
  </si>
  <si>
    <t>周艳梅</t>
  </si>
  <si>
    <t>1941067287</t>
  </si>
  <si>
    <t>P26N1Q93320612130000000043</t>
  </si>
  <si>
    <r>
      <rPr>
        <sz val="10"/>
        <rFont val="宋体"/>
        <charset val="134"/>
      </rPr>
      <t>芦花港村（邱桂兴、耿万和等）</t>
    </r>
    <r>
      <rPr>
        <sz val="10"/>
        <rFont val="Calibri"/>
        <charset val="134"/>
      </rPr>
      <t>12</t>
    </r>
    <r>
      <rPr>
        <sz val="10"/>
        <rFont val="宋体"/>
        <charset val="134"/>
      </rPr>
      <t>户农户</t>
    </r>
  </si>
  <si>
    <t>芦花港村委会</t>
  </si>
  <si>
    <t>2026.1.1</t>
  </si>
  <si>
    <t>朱晓俐</t>
  </si>
  <si>
    <t>1873146797</t>
  </si>
  <si>
    <t>P26N1Q93320612000000000042</t>
  </si>
  <si>
    <r>
      <rPr>
        <sz val="10"/>
        <rFont val="宋体"/>
        <charset val="134"/>
      </rPr>
      <t>阚庵东村（蒋永龙、邢德彩等）</t>
    </r>
    <r>
      <rPr>
        <sz val="10"/>
        <rFont val="Calibri"/>
        <charset val="134"/>
      </rPr>
      <t>106</t>
    </r>
    <r>
      <rPr>
        <sz val="10"/>
        <rFont val="宋体"/>
        <charset val="134"/>
      </rPr>
      <t>户农户</t>
    </r>
  </si>
  <si>
    <t>2025.11.26</t>
  </si>
  <si>
    <t>葛玲玲</t>
  </si>
  <si>
    <t>1806221626</t>
  </si>
  <si>
    <t>P26N1Q93320612120000000041</t>
  </si>
  <si>
    <r>
      <rPr>
        <sz val="10"/>
        <rFont val="宋体"/>
        <charset val="134"/>
      </rPr>
      <t>丁涧店村（施如山、任育先等）</t>
    </r>
    <r>
      <rPr>
        <sz val="10"/>
        <rFont val="Calibri"/>
        <charset val="134"/>
      </rPr>
      <t>169</t>
    </r>
    <r>
      <rPr>
        <sz val="10"/>
        <rFont val="宋体"/>
        <charset val="134"/>
      </rPr>
      <t>户农户</t>
    </r>
  </si>
  <si>
    <t>丁涧店村委会</t>
  </si>
  <si>
    <t>凌宇杰</t>
  </si>
  <si>
    <t>32015247572800697330</t>
  </si>
  <si>
    <t>P26N1Q93320612240000000040</t>
  </si>
  <si>
    <t>张强</t>
  </si>
  <si>
    <t>徐庄村委会</t>
  </si>
  <si>
    <t>2026.2.12</t>
  </si>
  <si>
    <t>1584814830</t>
  </si>
  <si>
    <t>P26N1Q93320612760000000039</t>
  </si>
  <si>
    <t>通州区兴仁镇大利粮食种植家庭农场</t>
  </si>
  <si>
    <t>2026.2.3</t>
  </si>
  <si>
    <t>2078860387</t>
  </si>
  <si>
    <t>P26N1Q93320612560000000038</t>
  </si>
  <si>
    <t>徐海军</t>
  </si>
  <si>
    <r>
      <rPr>
        <sz val="10"/>
        <rFont val="Calibri"/>
        <charset val="134"/>
      </rPr>
      <t>2026.1.28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2025.11.22</t>
    </r>
  </si>
  <si>
    <r>
      <rPr>
        <sz val="10"/>
        <rFont val="Calibri"/>
        <charset val="134"/>
      </rPr>
      <t>1658030226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32018018865532344531</t>
    </r>
  </si>
  <si>
    <t>P26N1Q93320612370000000036</t>
  </si>
  <si>
    <t>32020185680682753726</t>
  </si>
  <si>
    <t>P26N1Q93320612170000000037</t>
  </si>
  <si>
    <t>32015943126065295864</t>
  </si>
  <si>
    <t>P26N1Q93320612830000000035</t>
  </si>
  <si>
    <t>32018018865532344531</t>
  </si>
  <si>
    <t>P26N1Q93320612300000000034</t>
  </si>
  <si>
    <t>2026.1.22</t>
  </si>
  <si>
    <t>1941279726</t>
  </si>
  <si>
    <t>P26N1Q93320612320000000033</t>
  </si>
  <si>
    <t>吴鹏</t>
  </si>
  <si>
    <t>2025.12.18</t>
  </si>
  <si>
    <t>成亚运</t>
  </si>
  <si>
    <t>1945590341</t>
  </si>
  <si>
    <t>P26N1Q93320612650000000032</t>
  </si>
  <si>
    <t>孙建斌</t>
  </si>
  <si>
    <t>1666648264</t>
  </si>
  <si>
    <t>P26N1Q93320612750000000031</t>
  </si>
  <si>
    <t>朱国兴</t>
  </si>
  <si>
    <t>2026.2.1</t>
  </si>
  <si>
    <t>1588224490</t>
  </si>
  <si>
    <t>P26N1Q93320612370000000030</t>
  </si>
  <si>
    <t>长林桥村委会</t>
  </si>
  <si>
    <t>P26N1Q93320612270000000029</t>
  </si>
  <si>
    <t>P26N1Q93320612600000000028</t>
  </si>
  <si>
    <t>圣志良</t>
  </si>
  <si>
    <t>1732100808</t>
  </si>
  <si>
    <t>P26N1Q93320612520000000027</t>
  </si>
  <si>
    <t>孙华</t>
  </si>
  <si>
    <t>2026.1.24</t>
  </si>
  <si>
    <t>黄淑芳</t>
  </si>
  <si>
    <t>1867944906</t>
  </si>
  <si>
    <t>P26N1Q93320612990000000024</t>
  </si>
  <si>
    <t>钱德明</t>
  </si>
  <si>
    <t>P26N1Q93320612770000000026</t>
  </si>
  <si>
    <t>孙照明</t>
  </si>
  <si>
    <t>P26N1Q93320612750000000025</t>
  </si>
  <si>
    <t>徐建中</t>
  </si>
  <si>
    <t>P26N1Q93320612180000000023</t>
  </si>
  <si>
    <t>高国清</t>
  </si>
  <si>
    <t>P26N1Q93320612720000000022</t>
  </si>
  <si>
    <t>刘建国</t>
  </si>
  <si>
    <t>P26N1Q93320612070000000021</t>
  </si>
  <si>
    <t>1658030226</t>
  </si>
  <si>
    <t>P26N1Q93320612640000000020</t>
  </si>
  <si>
    <t>P26N1Q93320612530000000018</t>
  </si>
  <si>
    <t>王德明</t>
  </si>
  <si>
    <t>杨涛</t>
  </si>
  <si>
    <t>2076969687</t>
  </si>
  <si>
    <t>P26N1Q93320612240000000017</t>
  </si>
  <si>
    <t>P26N1Q93320612420000000019</t>
  </si>
  <si>
    <t>P26N1Q93320612790000000016</t>
  </si>
  <si>
    <t>王建中</t>
  </si>
  <si>
    <t>1658594511</t>
  </si>
  <si>
    <t>P26N1Q93320612240000000015</t>
  </si>
  <si>
    <t>王旭</t>
  </si>
  <si>
    <t>兴仁村委会</t>
  </si>
  <si>
    <t>杨扬</t>
  </si>
  <si>
    <t>32018765563850407276</t>
  </si>
  <si>
    <t>P26N1Q93320612680000000014</t>
  </si>
  <si>
    <r>
      <rPr>
        <sz val="10"/>
        <rFont val="Calibri"/>
        <charset val="134"/>
      </rPr>
      <t>2025.11.20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2025.12.29</t>
    </r>
  </si>
  <si>
    <r>
      <rPr>
        <sz val="10"/>
        <rFont val="Calibri"/>
        <charset val="134"/>
      </rPr>
      <t>32020185483781386824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1524908631</t>
    </r>
  </si>
  <si>
    <t>P26N1Q93320612390000000013</t>
  </si>
  <si>
    <t>2025.11.24</t>
  </si>
  <si>
    <t>32015210979040178679</t>
  </si>
  <si>
    <t>P26N1Q93320612510000000012</t>
  </si>
  <si>
    <t>叶朝俊</t>
  </si>
  <si>
    <t>陈社军</t>
  </si>
  <si>
    <t>1938711167</t>
  </si>
  <si>
    <t>P26N1Q93320612310000000011</t>
  </si>
  <si>
    <t>汪志刚</t>
  </si>
  <si>
    <t>32020129770877086489</t>
  </si>
  <si>
    <t>P26N1Q93320612110000000010</t>
  </si>
  <si>
    <t>胡建华</t>
  </si>
  <si>
    <t>1945872162</t>
  </si>
  <si>
    <t>P26N1Q93320612480000000009</t>
  </si>
  <si>
    <t>葛汉高</t>
  </si>
  <si>
    <t>陈海霞</t>
  </si>
  <si>
    <t>3201664231001668990</t>
  </si>
  <si>
    <t>P26N1Q93320612560000000008</t>
  </si>
  <si>
    <t>向学华</t>
  </si>
  <si>
    <t>32015285178636555229</t>
  </si>
  <si>
    <t>P26N1Q93320612920000000007</t>
  </si>
  <si>
    <t>吴家明</t>
  </si>
  <si>
    <t>32016630656970339308</t>
  </si>
  <si>
    <t>P26N1Q93320612120000000006</t>
  </si>
  <si>
    <t>张自树</t>
  </si>
  <si>
    <t>32018785351988649093</t>
  </si>
  <si>
    <t>P26N1Q93320612120000000005</t>
  </si>
  <si>
    <t>32018785026505613827</t>
  </si>
  <si>
    <t>P26N1Q93320612270000000004</t>
  </si>
  <si>
    <t>葛学成</t>
  </si>
  <si>
    <t>1945052270</t>
  </si>
  <si>
    <t>P26N1Q93320612350000000003</t>
  </si>
  <si>
    <t>吕进付</t>
  </si>
  <si>
    <t>32015947622875907841</t>
  </si>
  <si>
    <t>P26N1Q93320612680000000002</t>
  </si>
  <si>
    <t>姜锦忠</t>
  </si>
  <si>
    <t>严玲玲</t>
  </si>
  <si>
    <t>2011210205</t>
  </si>
  <si>
    <t>P26N1Q93320612000000000001</t>
  </si>
  <si>
    <t>房自民</t>
  </si>
  <si>
    <t>2026.2.4</t>
  </si>
  <si>
    <t>1726538918</t>
  </si>
  <si>
    <r>
      <rPr>
        <b/>
        <sz val="14"/>
        <rFont val="宋体"/>
        <charset val="134"/>
        <scheme val="minor"/>
      </rPr>
      <t>中华联合财产保险股份有限公司通州支公司种植业保险明细表                                                 （</t>
    </r>
    <r>
      <rPr>
        <b/>
        <sz val="10"/>
        <rFont val="宋体"/>
        <charset val="134"/>
        <scheme val="minor"/>
      </rPr>
      <t>险种：油菜种植,保额：700/亩，保期：2026/2/13、28-2026/6/30</t>
    </r>
    <r>
      <rPr>
        <b/>
        <sz val="14"/>
        <rFont val="宋体"/>
        <charset val="134"/>
        <scheme val="minor"/>
      </rPr>
      <t>）</t>
    </r>
  </si>
  <si>
    <r>
      <rPr>
        <sz val="10"/>
        <rFont val="宋体"/>
        <charset val="134"/>
      </rPr>
      <t>兴仁镇</t>
    </r>
  </si>
  <si>
    <t>P25N1858320612440000000006</t>
  </si>
  <si>
    <r>
      <rPr>
        <sz val="10"/>
        <rFont val="宋体"/>
        <charset val="134"/>
      </rPr>
      <t>温桥村（王杰之、张汉林等）</t>
    </r>
    <r>
      <rPr>
        <sz val="10"/>
        <rFont val="Calibri"/>
        <charset val="134"/>
      </rPr>
      <t>6</t>
    </r>
    <r>
      <rPr>
        <sz val="10"/>
        <rFont val="宋体"/>
        <charset val="134"/>
      </rPr>
      <t>户农户</t>
    </r>
  </si>
  <si>
    <r>
      <rPr>
        <sz val="10"/>
        <rFont val="宋体"/>
        <charset val="134"/>
      </rPr>
      <t>温桥村委会</t>
    </r>
  </si>
  <si>
    <t>32019418876734202878</t>
  </si>
  <si>
    <t>P25N1858320612170000000005</t>
  </si>
  <si>
    <r>
      <rPr>
        <sz val="10"/>
        <rFont val="宋体"/>
        <charset val="134"/>
      </rPr>
      <t>芦花港村（吴桂荣、申照林等）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户农户</t>
    </r>
  </si>
  <si>
    <r>
      <rPr>
        <sz val="10"/>
        <rFont val="宋体"/>
        <charset val="134"/>
      </rPr>
      <t>芦花港村委会</t>
    </r>
  </si>
  <si>
    <t>P25N1858320612030000000004</t>
  </si>
  <si>
    <r>
      <rPr>
        <sz val="10"/>
        <rFont val="宋体"/>
        <charset val="134"/>
      </rPr>
      <t>丁涧店村（吴钢、汪金锁等）</t>
    </r>
    <r>
      <rPr>
        <sz val="10"/>
        <rFont val="Calibri"/>
        <charset val="134"/>
      </rPr>
      <t>142</t>
    </r>
    <r>
      <rPr>
        <sz val="10"/>
        <rFont val="宋体"/>
        <charset val="134"/>
      </rPr>
      <t>户农户</t>
    </r>
  </si>
  <si>
    <r>
      <rPr>
        <sz val="10"/>
        <rFont val="宋体"/>
        <charset val="134"/>
      </rPr>
      <t>丁涧店村委会</t>
    </r>
  </si>
  <si>
    <t>32015947764737707988</t>
  </si>
  <si>
    <t>P25N1858320612170000000003</t>
  </si>
  <si>
    <r>
      <rPr>
        <sz val="10"/>
        <rFont val="宋体"/>
        <charset val="134"/>
      </rPr>
      <t>金汉林</t>
    </r>
  </si>
  <si>
    <r>
      <rPr>
        <sz val="10"/>
        <rFont val="宋体"/>
        <charset val="134"/>
      </rPr>
      <t>横港居委会</t>
    </r>
  </si>
  <si>
    <t>P25N1858320612420000000002</t>
  </si>
  <si>
    <r>
      <rPr>
        <sz val="10"/>
        <rFont val="宋体"/>
        <charset val="134"/>
      </rPr>
      <t>苏国义</t>
    </r>
  </si>
  <si>
    <r>
      <rPr>
        <sz val="10"/>
        <rFont val="宋体"/>
        <charset val="134"/>
      </rPr>
      <t>兴仁村委会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</si>
</sst>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/m/d;@"/>
    <numFmt numFmtId="179" formatCode="0_);[Red]\(0\)"/>
    <numFmt numFmtId="180" formatCode="0.00_);[Red]\(0.00\)"/>
  </numFmts>
  <fonts count="46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Arial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name val="Calibri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40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41" fillId="0" borderId="0"/>
    <xf numFmtId="0" fontId="44" fillId="0" borderId="0">
      <alignment vertical="center"/>
    </xf>
    <xf numFmtId="0" fontId="0" fillId="0" borderId="0"/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6" fillId="2" borderId="0" xfId="58" applyFont="1" applyFill="1"/>
    <xf numFmtId="0" fontId="4" fillId="0" borderId="0" xfId="58" applyFont="1" applyFill="1"/>
    <xf numFmtId="0" fontId="6" fillId="2" borderId="0" xfId="58" applyFont="1" applyFill="1" applyAlignment="1">
      <alignment horizontal="center" vertical="center" wrapText="1"/>
    </xf>
    <xf numFmtId="0" fontId="17" fillId="0" borderId="0" xfId="58" applyFont="1" applyFill="1"/>
    <xf numFmtId="0" fontId="18" fillId="2" borderId="0" xfId="58" applyFont="1" applyFill="1"/>
    <xf numFmtId="0" fontId="0" fillId="0" borderId="0" xfId="58" applyNumberFormat="1" applyFill="1"/>
    <xf numFmtId="180" fontId="0" fillId="0" borderId="0" xfId="58" applyNumberFormat="1" applyFill="1"/>
    <xf numFmtId="10" fontId="0" fillId="0" borderId="0" xfId="58" applyNumberFormat="1" applyFill="1"/>
    <xf numFmtId="177" fontId="0" fillId="0" borderId="0" xfId="58" applyNumberFormat="1" applyFill="1"/>
    <xf numFmtId="180" fontId="0" fillId="2" borderId="0" xfId="58" applyNumberFormat="1" applyFill="1"/>
    <xf numFmtId="0" fontId="0" fillId="2" borderId="0" xfId="58" applyFill="1"/>
    <xf numFmtId="0" fontId="1" fillId="0" borderId="0" xfId="58" applyFont="1" applyFill="1" applyAlignment="1">
      <alignment horizontal="center" vertical="center" wrapText="1"/>
    </xf>
    <xf numFmtId="0" fontId="17" fillId="0" borderId="0" xfId="58" applyFont="1" applyFill="1" applyAlignment="1">
      <alignment horizontal="center" vertical="center" wrapText="1"/>
    </xf>
    <xf numFmtId="0" fontId="17" fillId="0" borderId="0" xfId="58" applyFont="1" applyFill="1" applyAlignment="1">
      <alignment horizontal="center" vertical="top" wrapText="1"/>
    </xf>
    <xf numFmtId="0" fontId="17" fillId="0" borderId="0" xfId="58" applyFont="1" applyFill="1" applyAlignment="1">
      <alignment horizontal="left" vertical="center" wrapText="1"/>
    </xf>
    <xf numFmtId="0" fontId="19" fillId="0" borderId="1" xfId="58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7" fontId="19" fillId="0" borderId="1" xfId="58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9" fontId="19" fillId="0" borderId="1" xfId="58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180" fontId="11" fillId="0" borderId="1" xfId="57" applyNumberFormat="1" applyFont="1" applyFill="1" applyBorder="1" applyAlignment="1">
      <alignment horizontal="center" vertical="center" wrapText="1"/>
    </xf>
    <xf numFmtId="43" fontId="11" fillId="0" borderId="1" xfId="57" applyNumberFormat="1" applyFont="1" applyFill="1" applyBorder="1" applyAlignment="1">
      <alignment horizontal="center" vertical="center"/>
    </xf>
    <xf numFmtId="10" fontId="11" fillId="0" borderId="1" xfId="57" applyNumberFormat="1" applyFont="1" applyFill="1" applyBorder="1" applyAlignment="1">
      <alignment horizontal="center" vertical="center"/>
    </xf>
    <xf numFmtId="0" fontId="6" fillId="2" borderId="1" xfId="58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180" fontId="6" fillId="0" borderId="1" xfId="58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/>
    </xf>
    <xf numFmtId="9" fontId="6" fillId="0" borderId="1" xfId="58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19" fillId="2" borderId="1" xfId="58" applyFont="1" applyFill="1" applyBorder="1" applyAlignment="1">
      <alignment horizontal="center" vertical="center" wrapText="1"/>
    </xf>
    <xf numFmtId="180" fontId="17" fillId="0" borderId="0" xfId="0" applyNumberFormat="1" applyFont="1" applyFill="1" applyAlignment="1">
      <alignment vertical="center" wrapText="1"/>
    </xf>
    <xf numFmtId="180" fontId="17" fillId="0" borderId="0" xfId="0" applyNumberFormat="1" applyFont="1" applyFill="1" applyAlignment="1">
      <alignment vertical="center"/>
    </xf>
    <xf numFmtId="177" fontId="6" fillId="0" borderId="0" xfId="58" applyNumberFormat="1" applyFont="1" applyFill="1"/>
    <xf numFmtId="180" fontId="17" fillId="0" borderId="0" xfId="58" applyNumberFormat="1" applyFont="1" applyFill="1" applyBorder="1" applyAlignment="1">
      <alignment horizontal="center" vertical="center" wrapText="1"/>
    </xf>
    <xf numFmtId="177" fontId="0" fillId="2" borderId="0" xfId="58" applyNumberFormat="1" applyFill="1"/>
    <xf numFmtId="0" fontId="3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差_2015年水稻、玉米、棉花汇总（杨小龙）" xfId="50"/>
    <cellStyle name="常规 6" xfId="51"/>
    <cellStyle name="_ET_STYLE_NoName_00_" xfId="52"/>
    <cellStyle name="常规 31" xfId="53"/>
    <cellStyle name="好_2014年签单小麦油菜汇总1" xfId="54"/>
    <cellStyle name="常规 22 8" xfId="55"/>
    <cellStyle name="常规 74" xfId="56"/>
    <cellStyle name="常规_Sheet1" xfId="57"/>
    <cellStyle name="常规 8" xfId="58"/>
  </cellStyles>
  <tableStyles count="0" defaultTableStyle="TableStyleMedium2"/>
  <colors>
    <mruColors>
      <color rgb="0092D050"/>
      <color rgb="00F968D1"/>
      <color rgb="0000FF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18</xdr:col>
      <xdr:colOff>457200</xdr:colOff>
      <xdr:row>3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18</xdr:col>
      <xdr:colOff>457200</xdr:colOff>
      <xdr:row>3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18</xdr:col>
      <xdr:colOff>457200</xdr:colOff>
      <xdr:row>3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18</xdr:col>
      <xdr:colOff>457200</xdr:colOff>
      <xdr:row>3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18</xdr:col>
      <xdr:colOff>457200</xdr:colOff>
      <xdr:row>3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18</xdr:col>
      <xdr:colOff>457200</xdr:colOff>
      <xdr:row>5</xdr:row>
      <xdr:rowOff>38100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92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18</xdr:col>
      <xdr:colOff>457200</xdr:colOff>
      <xdr:row>5</xdr:row>
      <xdr:rowOff>38100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92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18</xdr:col>
      <xdr:colOff>457200</xdr:colOff>
      <xdr:row>5</xdr:row>
      <xdr:rowOff>38100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92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18</xdr:col>
      <xdr:colOff>457200</xdr:colOff>
      <xdr:row>5</xdr:row>
      <xdr:rowOff>38100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92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18</xdr:col>
      <xdr:colOff>457200</xdr:colOff>
      <xdr:row>5</xdr:row>
      <xdr:rowOff>38100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192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85725</xdr:colOff>
      <xdr:row>3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85725</xdr:colOff>
      <xdr:row>3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85725</xdr:colOff>
      <xdr:row>3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85725</xdr:colOff>
      <xdr:row>3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85725</xdr:colOff>
      <xdr:row>3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1638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57</xdr:row>
      <xdr:rowOff>0</xdr:rowOff>
    </xdr:from>
    <xdr:to>
      <xdr:col>18</xdr:col>
      <xdr:colOff>457200</xdr:colOff>
      <xdr:row>57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18</xdr:col>
      <xdr:colOff>457200</xdr:colOff>
      <xdr:row>57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18</xdr:col>
      <xdr:colOff>457200</xdr:colOff>
      <xdr:row>57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18</xdr:col>
      <xdr:colOff>457200</xdr:colOff>
      <xdr:row>57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18</xdr:col>
      <xdr:colOff>457200</xdr:colOff>
      <xdr:row>57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18</xdr:col>
      <xdr:colOff>457200</xdr:colOff>
      <xdr:row>59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658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18</xdr:col>
      <xdr:colOff>457200</xdr:colOff>
      <xdr:row>59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658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18</xdr:col>
      <xdr:colOff>457200</xdr:colOff>
      <xdr:row>59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658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18</xdr:col>
      <xdr:colOff>457200</xdr:colOff>
      <xdr:row>59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658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18</xdr:col>
      <xdr:colOff>457200</xdr:colOff>
      <xdr:row>59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0" y="366585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5</xdr:col>
      <xdr:colOff>123825</xdr:colOff>
      <xdr:row>57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5</xdr:col>
      <xdr:colOff>123825</xdr:colOff>
      <xdr:row>57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5</xdr:col>
      <xdr:colOff>123825</xdr:colOff>
      <xdr:row>57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5</xdr:col>
      <xdr:colOff>123825</xdr:colOff>
      <xdr:row>57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5</xdr:col>
      <xdr:colOff>123825</xdr:colOff>
      <xdr:row>57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36372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18</xdr:col>
      <xdr:colOff>457200</xdr:colOff>
      <xdr:row>7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972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972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972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972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18</xdr:col>
      <xdr:colOff>457200</xdr:colOff>
      <xdr:row>9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0" y="4972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219075</xdr:colOff>
      <xdr:row>7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219075</xdr:colOff>
      <xdr:row>7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219075</xdr:colOff>
      <xdr:row>7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219075</xdr:colOff>
      <xdr:row>7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219075</xdr:colOff>
      <xdr:row>7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46863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"/>
  <sheetViews>
    <sheetView tabSelected="1" workbookViewId="0">
      <selection activeCell="A1" sqref="A1:S1"/>
    </sheetView>
  </sheetViews>
  <sheetFormatPr defaultColWidth="9" defaultRowHeight="14.25"/>
  <cols>
    <col min="1" max="1" width="7.625" style="78" customWidth="1"/>
    <col min="2" max="2" width="9.25" style="79" customWidth="1"/>
    <col min="3" max="3" width="8.875" style="80" customWidth="1"/>
    <col min="4" max="4" width="9.125" style="81" customWidth="1"/>
    <col min="5" max="5" width="5.5" style="80" customWidth="1"/>
    <col min="6" max="6" width="6.75" style="82" customWidth="1"/>
    <col min="7" max="7" width="10.25" style="83" customWidth="1"/>
    <col min="8" max="8" width="6.625" style="83" customWidth="1"/>
    <col min="9" max="9" width="9.625" style="83" customWidth="1"/>
    <col min="10" max="10" width="9.625" style="82" customWidth="1"/>
    <col min="11" max="11" width="11.5" style="84" customWidth="1"/>
    <col min="12" max="12" width="3.875" style="84" customWidth="1"/>
    <col min="13" max="13" width="9.375" style="84" customWidth="1"/>
    <col min="14" max="14" width="9" style="84"/>
    <col min="15" max="15" width="9.625" style="84"/>
    <col min="16" max="16" width="9" style="84"/>
    <col min="17" max="17" width="8.625" style="84" customWidth="1"/>
    <col min="18" max="18" width="9.625" style="84"/>
    <col min="19" max="16384" width="9" style="84"/>
  </cols>
  <sheetData>
    <row r="1" s="74" customFormat="1" ht="48" customHeight="1" spans="1:19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="74" customFormat="1" ht="24" customHeight="1" spans="1:19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="75" customFormat="1" ht="25.5" customHeight="1" spans="1:19">
      <c r="A3" s="88" t="s">
        <v>2</v>
      </c>
      <c r="B3" s="88"/>
      <c r="C3" s="88"/>
      <c r="D3" s="88"/>
      <c r="E3" s="88"/>
      <c r="F3" s="88"/>
      <c r="G3" s="88"/>
      <c r="H3" s="88"/>
      <c r="I3" s="110"/>
      <c r="J3" s="110"/>
      <c r="K3" s="110"/>
      <c r="L3" s="110"/>
      <c r="M3" s="110"/>
      <c r="N3" s="110"/>
      <c r="O3" s="110"/>
      <c r="P3" s="110"/>
      <c r="Q3" s="88" t="s">
        <v>3</v>
      </c>
      <c r="R3" s="88"/>
      <c r="S3" s="88"/>
    </row>
    <row r="4" s="76" customFormat="1" ht="20.25" customHeight="1" spans="1:19">
      <c r="A4" s="89" t="s">
        <v>4</v>
      </c>
      <c r="B4" s="90" t="s">
        <v>5</v>
      </c>
      <c r="C4" s="91" t="s">
        <v>6</v>
      </c>
      <c r="D4" s="92" t="s">
        <v>7</v>
      </c>
      <c r="E4" s="93" t="s">
        <v>8</v>
      </c>
      <c r="F4" s="91" t="s">
        <v>9</v>
      </c>
      <c r="G4" s="91" t="s">
        <v>10</v>
      </c>
      <c r="H4" s="91" t="s">
        <v>11</v>
      </c>
      <c r="I4" s="91"/>
      <c r="J4" s="91"/>
      <c r="K4" s="91"/>
      <c r="L4" s="91"/>
      <c r="M4" s="91"/>
      <c r="N4" s="91"/>
      <c r="O4" s="91"/>
      <c r="P4" s="91"/>
      <c r="Q4" s="91"/>
      <c r="R4" s="91" t="s">
        <v>12</v>
      </c>
      <c r="S4" s="92" t="s">
        <v>13</v>
      </c>
    </row>
    <row r="5" s="76" customFormat="1" ht="12" spans="1:19">
      <c r="A5" s="89"/>
      <c r="B5" s="90"/>
      <c r="C5" s="91"/>
      <c r="D5" s="92"/>
      <c r="E5" s="93"/>
      <c r="F5" s="91"/>
      <c r="G5" s="91"/>
      <c r="H5" s="94" t="s">
        <v>14</v>
      </c>
      <c r="I5" s="92"/>
      <c r="J5" s="92" t="s">
        <v>15</v>
      </c>
      <c r="K5" s="92"/>
      <c r="L5" s="92" t="s">
        <v>16</v>
      </c>
      <c r="M5" s="92"/>
      <c r="N5" s="92" t="s">
        <v>17</v>
      </c>
      <c r="O5" s="92"/>
      <c r="P5" s="92" t="s">
        <v>18</v>
      </c>
      <c r="Q5" s="92"/>
      <c r="R5" s="91"/>
      <c r="S5" s="92"/>
    </row>
    <row r="6" s="76" customFormat="1" ht="39.95" customHeight="1" spans="1:19">
      <c r="A6" s="89"/>
      <c r="B6" s="90"/>
      <c r="C6" s="91"/>
      <c r="D6" s="92"/>
      <c r="E6" s="93"/>
      <c r="F6" s="91"/>
      <c r="G6" s="91"/>
      <c r="H6" s="93" t="s">
        <v>19</v>
      </c>
      <c r="I6" s="92" t="s">
        <v>20</v>
      </c>
      <c r="J6" s="91" t="s">
        <v>19</v>
      </c>
      <c r="K6" s="92" t="s">
        <v>20</v>
      </c>
      <c r="L6" s="91" t="s">
        <v>19</v>
      </c>
      <c r="M6" s="92" t="s">
        <v>20</v>
      </c>
      <c r="N6" s="91" t="s">
        <v>19</v>
      </c>
      <c r="O6" s="92" t="s">
        <v>20</v>
      </c>
      <c r="P6" s="91" t="s">
        <v>19</v>
      </c>
      <c r="Q6" s="92" t="s">
        <v>20</v>
      </c>
      <c r="R6" s="91"/>
      <c r="S6" s="92"/>
    </row>
    <row r="7" s="76" customFormat="1" ht="39.95" customHeight="1" spans="1:19">
      <c r="A7" s="95" t="s">
        <v>21</v>
      </c>
      <c r="B7" s="96">
        <v>1</v>
      </c>
      <c r="C7" s="96">
        <v>180</v>
      </c>
      <c r="D7" s="96">
        <v>1300</v>
      </c>
      <c r="E7" s="97">
        <v>0.021</v>
      </c>
      <c r="F7" s="98">
        <v>27.3</v>
      </c>
      <c r="G7" s="99">
        <v>4914</v>
      </c>
      <c r="H7" s="100">
        <v>0.35</v>
      </c>
      <c r="I7" s="99">
        <v>1719.9</v>
      </c>
      <c r="J7" s="100">
        <v>0.3</v>
      </c>
      <c r="K7" s="99">
        <v>1474.2</v>
      </c>
      <c r="L7" s="100">
        <v>0</v>
      </c>
      <c r="M7" s="102">
        <v>0</v>
      </c>
      <c r="N7" s="100">
        <v>0.2</v>
      </c>
      <c r="O7" s="99">
        <v>982.8</v>
      </c>
      <c r="P7" s="100">
        <v>0.15</v>
      </c>
      <c r="Q7" s="99">
        <v>737.1</v>
      </c>
      <c r="R7" s="99">
        <v>737.1</v>
      </c>
      <c r="S7" s="102">
        <f>I7+K7+O7</f>
        <v>4176.9</v>
      </c>
    </row>
    <row r="8" s="76" customFormat="1" ht="39.95" customHeight="1" spans="1:19">
      <c r="A8" s="95" t="s">
        <v>22</v>
      </c>
      <c r="B8" s="96">
        <v>1833</v>
      </c>
      <c r="C8" s="96">
        <v>13307.28</v>
      </c>
      <c r="D8" s="96">
        <v>1000</v>
      </c>
      <c r="E8" s="97">
        <v>0.04</v>
      </c>
      <c r="F8" s="98">
        <v>40</v>
      </c>
      <c r="G8" s="99">
        <v>532291.2</v>
      </c>
      <c r="H8" s="100">
        <v>0.35</v>
      </c>
      <c r="I8" s="99">
        <v>186301.92</v>
      </c>
      <c r="J8" s="100">
        <v>0.3</v>
      </c>
      <c r="K8" s="99">
        <v>159687.36</v>
      </c>
      <c r="L8" s="100">
        <v>0</v>
      </c>
      <c r="M8" s="102">
        <v>0</v>
      </c>
      <c r="N8" s="100">
        <v>0.2</v>
      </c>
      <c r="O8" s="99">
        <v>106458.24</v>
      </c>
      <c r="P8" s="100">
        <v>0.15</v>
      </c>
      <c r="Q8" s="99">
        <v>79843.68</v>
      </c>
      <c r="R8" s="99">
        <v>79843.68</v>
      </c>
      <c r="S8" s="102">
        <f>I8+K8+O8</f>
        <v>452447.52</v>
      </c>
    </row>
    <row r="9" s="76" customFormat="1" ht="39.95" customHeight="1" spans="1:19">
      <c r="A9" s="95" t="s">
        <v>23</v>
      </c>
      <c r="B9" s="96">
        <v>167</v>
      </c>
      <c r="C9" s="96">
        <v>164.68</v>
      </c>
      <c r="D9" s="96">
        <v>700</v>
      </c>
      <c r="E9" s="97">
        <v>0.02</v>
      </c>
      <c r="F9" s="98">
        <v>14</v>
      </c>
      <c r="G9" s="99">
        <v>2305.52</v>
      </c>
      <c r="H9" s="100">
        <v>0.35</v>
      </c>
      <c r="I9" s="99">
        <v>806.92</v>
      </c>
      <c r="J9" s="104">
        <v>0.25</v>
      </c>
      <c r="K9" s="99">
        <v>576.39</v>
      </c>
      <c r="L9" s="100">
        <v>0</v>
      </c>
      <c r="M9" s="102">
        <v>0</v>
      </c>
      <c r="N9" s="100">
        <v>0.1</v>
      </c>
      <c r="O9" s="99">
        <v>230.55</v>
      </c>
      <c r="P9" s="100">
        <v>0.3</v>
      </c>
      <c r="Q9" s="99">
        <v>691.66</v>
      </c>
      <c r="R9" s="99">
        <v>691.66</v>
      </c>
      <c r="S9" s="102">
        <f>I9+K9+O9</f>
        <v>1613.86</v>
      </c>
    </row>
    <row r="10" s="76" customFormat="1" ht="39.95" customHeight="1" spans="1:19">
      <c r="A10" s="98"/>
      <c r="B10" s="101"/>
      <c r="C10" s="101"/>
      <c r="D10" s="102"/>
      <c r="E10" s="39"/>
      <c r="F10" s="102"/>
      <c r="G10" s="103"/>
      <c r="H10" s="104"/>
      <c r="I10" s="102"/>
      <c r="J10" s="104"/>
      <c r="K10" s="102"/>
      <c r="L10" s="100"/>
      <c r="M10" s="102"/>
      <c r="N10" s="100"/>
      <c r="O10" s="99"/>
      <c r="P10" s="100"/>
      <c r="Q10" s="102"/>
      <c r="R10" s="102"/>
      <c r="S10" s="102"/>
    </row>
    <row r="11" s="77" customFormat="1" ht="32.25" customHeight="1" spans="1:21">
      <c r="A11" s="98"/>
      <c r="B11" s="101"/>
      <c r="C11" s="101"/>
      <c r="D11" s="102"/>
      <c r="E11" s="105"/>
      <c r="F11" s="102"/>
      <c r="G11" s="99"/>
      <c r="H11" s="100"/>
      <c r="I11" s="102"/>
      <c r="J11" s="104"/>
      <c r="K11" s="102"/>
      <c r="L11" s="100"/>
      <c r="M11" s="102"/>
      <c r="N11" s="100"/>
      <c r="O11" s="99"/>
      <c r="P11" s="100"/>
      <c r="Q11" s="102"/>
      <c r="R11" s="102"/>
      <c r="S11" s="102"/>
      <c r="T11" s="76"/>
      <c r="U11" s="76"/>
    </row>
    <row r="12" ht="39" customHeight="1" spans="1:21">
      <c r="A12" s="106" t="s">
        <v>24</v>
      </c>
      <c r="B12" s="102">
        <f>SUM(B7:B11)</f>
        <v>2001</v>
      </c>
      <c r="C12" s="102">
        <f>SUM(C7:C11)</f>
        <v>13651.96</v>
      </c>
      <c r="D12" s="102"/>
      <c r="E12" s="104"/>
      <c r="F12" s="102"/>
      <c r="G12" s="102">
        <f>SUM(G7:G11)</f>
        <v>539510.72</v>
      </c>
      <c r="H12" s="102"/>
      <c r="I12" s="102">
        <f>SUM(I7:I11)</f>
        <v>188828.74</v>
      </c>
      <c r="J12" s="102"/>
      <c r="K12" s="102">
        <f>SUM(K7:K11)</f>
        <v>161737.95</v>
      </c>
      <c r="L12" s="102"/>
      <c r="M12" s="102"/>
      <c r="N12" s="102"/>
      <c r="O12" s="102">
        <f>SUM(O7:O11)</f>
        <v>107671.59</v>
      </c>
      <c r="P12" s="102"/>
      <c r="Q12" s="102">
        <f>SUM(Q7:Q11)</f>
        <v>81272.44</v>
      </c>
      <c r="R12" s="102">
        <f>SUM(R7:R11)</f>
        <v>81272.44</v>
      </c>
      <c r="S12" s="102">
        <f>SUM(S7:S11)</f>
        <v>458238.28</v>
      </c>
      <c r="T12" s="77"/>
      <c r="U12" s="77"/>
    </row>
    <row r="13" spans="1:19">
      <c r="A13" s="107" t="s">
        <v>25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spans="13:13">
      <c r="M14" s="111"/>
    </row>
    <row r="15" spans="6:6">
      <c r="F15" s="109"/>
    </row>
  </sheetData>
  <mergeCells count="20">
    <mergeCell ref="A1:S1"/>
    <mergeCell ref="A2:S2"/>
    <mergeCell ref="A3:H3"/>
    <mergeCell ref="Q3:S3"/>
    <mergeCell ref="H4:Q4"/>
    <mergeCell ref="H5:I5"/>
    <mergeCell ref="J5:K5"/>
    <mergeCell ref="L5:M5"/>
    <mergeCell ref="N5:O5"/>
    <mergeCell ref="P5:Q5"/>
    <mergeCell ref="A13:S13"/>
    <mergeCell ref="A4:A6"/>
    <mergeCell ref="B4:B6"/>
    <mergeCell ref="C4:C6"/>
    <mergeCell ref="D4:D6"/>
    <mergeCell ref="E4:E6"/>
    <mergeCell ref="F4:F6"/>
    <mergeCell ref="G4:G6"/>
    <mergeCell ref="R4:R6"/>
    <mergeCell ref="S4:S6"/>
  </mergeCells>
  <printOptions horizontalCentered="1"/>
  <pageMargins left="0.118055555555556" right="0.118055555555556" top="0.550694444444444" bottom="0.35" header="0.310416666666667" footer="0.118055555555556"/>
  <pageSetup paperSize="9" scale="83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E9"/>
  <sheetViews>
    <sheetView topLeftCell="B1" workbookViewId="0">
      <pane ySplit="2" topLeftCell="A3" activePane="bottomLeft" state="frozen"/>
      <selection/>
      <selection pane="bottomLeft" activeCell="S5" sqref="S5"/>
    </sheetView>
  </sheetViews>
  <sheetFormatPr defaultColWidth="12.5" defaultRowHeight="14.25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10.875" style="6" customWidth="1"/>
    <col min="6" max="6" width="10" style="7" customWidth="1"/>
    <col min="7" max="7" width="8" style="8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9" hidden="1" customWidth="1"/>
    <col min="14" max="14" width="7.5" style="10" hidden="1" customWidth="1"/>
    <col min="15" max="15" width="8.5" style="11" hidden="1" customWidth="1"/>
    <col min="16" max="16" width="9.625" style="11" hidden="1" customWidth="1"/>
    <col min="17" max="17" width="2.25" style="9" hidden="1" customWidth="1"/>
    <col min="18" max="18" width="6" style="9" customWidth="1"/>
    <col min="19" max="19" width="8.125" style="12" customWidth="1"/>
    <col min="20" max="20" width="8.5" style="12" customWidth="1"/>
    <col min="21" max="21" width="7.125" style="12" hidden="1" customWidth="1"/>
    <col min="22" max="22" width="8" style="12" customWidth="1"/>
    <col min="23" max="23" width="8.75" style="12" customWidth="1"/>
    <col min="24" max="24" width="7.125" style="10" hidden="1" customWidth="1"/>
    <col min="25" max="25" width="4.625" style="13" hidden="1" customWidth="1"/>
    <col min="26" max="26" width="7.75" style="13" customWidth="1"/>
    <col min="27" max="27" width="10" style="15" customWidth="1"/>
    <col min="28" max="28" width="8" style="15" customWidth="1"/>
    <col min="29" max="29" width="9.25" style="56" customWidth="1"/>
    <col min="30" max="30" width="5.75" style="13" customWidth="1"/>
    <col min="31" max="16384" width="12.5" style="13"/>
  </cols>
  <sheetData>
    <row r="1" s="1" customFormat="1" ht="43" customHeight="1" spans="1:31">
      <c r="A1" s="16" t="s">
        <v>26</v>
      </c>
      <c r="B1" s="16"/>
      <c r="C1" s="16"/>
      <c r="D1" s="16"/>
      <c r="E1" s="17"/>
      <c r="F1" s="18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37"/>
      <c r="T1" s="37"/>
      <c r="U1" s="37"/>
      <c r="V1" s="37"/>
      <c r="W1" s="37"/>
      <c r="X1" s="16"/>
      <c r="Y1" s="16"/>
      <c r="Z1" s="16"/>
      <c r="AA1" s="16"/>
      <c r="AB1" s="16"/>
      <c r="AC1" s="16"/>
      <c r="AD1" s="16"/>
      <c r="AE1" s="44"/>
    </row>
    <row r="2" s="2" customFormat="1" ht="23" customHeight="1" spans="1:30">
      <c r="A2" s="19" t="s">
        <v>27</v>
      </c>
      <c r="B2" s="19" t="s">
        <v>28</v>
      </c>
      <c r="C2" s="19" t="s">
        <v>29</v>
      </c>
      <c r="D2" s="19" t="s">
        <v>30</v>
      </c>
      <c r="E2" s="20" t="s">
        <v>31</v>
      </c>
      <c r="F2" s="21" t="s">
        <v>32</v>
      </c>
      <c r="G2" s="22" t="s">
        <v>33</v>
      </c>
      <c r="H2" s="22" t="s">
        <v>34</v>
      </c>
      <c r="I2" s="22" t="s">
        <v>35</v>
      </c>
      <c r="J2" s="22" t="s">
        <v>36</v>
      </c>
      <c r="K2" s="22" t="s">
        <v>37</v>
      </c>
      <c r="L2" s="19" t="s">
        <v>31</v>
      </c>
      <c r="M2" s="26" t="s">
        <v>38</v>
      </c>
      <c r="N2" s="31" t="s">
        <v>39</v>
      </c>
      <c r="O2" s="32" t="s">
        <v>40</v>
      </c>
      <c r="P2" s="32" t="s">
        <v>41</v>
      </c>
      <c r="Q2" s="26" t="s">
        <v>42</v>
      </c>
      <c r="R2" s="38" t="s">
        <v>43</v>
      </c>
      <c r="S2" s="39" t="s">
        <v>6</v>
      </c>
      <c r="T2" s="31" t="s">
        <v>44</v>
      </c>
      <c r="U2" s="31" t="s">
        <v>45</v>
      </c>
      <c r="V2" s="40" t="s">
        <v>46</v>
      </c>
      <c r="W2" s="40" t="s">
        <v>47</v>
      </c>
      <c r="X2" s="31" t="s">
        <v>48</v>
      </c>
      <c r="Y2" s="19" t="s">
        <v>49</v>
      </c>
      <c r="Z2" s="45" t="s">
        <v>50</v>
      </c>
      <c r="AA2" s="45" t="s">
        <v>51</v>
      </c>
      <c r="AB2" s="45" t="s">
        <v>52</v>
      </c>
      <c r="AC2" s="45" t="s">
        <v>53</v>
      </c>
      <c r="AD2" s="45" t="s">
        <v>54</v>
      </c>
    </row>
    <row r="3" s="55" customFormat="1" ht="63" customHeight="1" outlineLevel="2" spans="1:30">
      <c r="A3" s="50">
        <v>1</v>
      </c>
      <c r="B3" s="57" t="s">
        <v>55</v>
      </c>
      <c r="C3" s="58"/>
      <c r="D3" s="58"/>
      <c r="E3" s="23" t="s">
        <v>56</v>
      </c>
      <c r="F3" s="57" t="s">
        <v>57</v>
      </c>
      <c r="G3" s="59" t="s">
        <v>58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>
        <v>1</v>
      </c>
      <c r="S3" s="58">
        <v>180</v>
      </c>
      <c r="T3" s="58">
        <v>4914</v>
      </c>
      <c r="U3" s="58"/>
      <c r="V3" s="58">
        <v>737.1</v>
      </c>
      <c r="W3" s="58">
        <f>T3-V3</f>
        <v>4176.9</v>
      </c>
      <c r="X3" s="58"/>
      <c r="Y3" s="58"/>
      <c r="Z3" s="58" t="s">
        <v>59</v>
      </c>
      <c r="AA3" s="58">
        <v>737.1</v>
      </c>
      <c r="AB3" s="57" t="s">
        <v>57</v>
      </c>
      <c r="AC3" s="58">
        <v>166460</v>
      </c>
      <c r="AD3" s="73"/>
    </row>
    <row r="4" s="4" customFormat="1" ht="22.5" customHeight="1" spans="1:30">
      <c r="A4" s="26"/>
      <c r="B4" s="60" t="s">
        <v>60</v>
      </c>
      <c r="C4" s="61"/>
      <c r="D4" s="61"/>
      <c r="E4" s="62"/>
      <c r="F4" s="63"/>
      <c r="G4" s="64"/>
      <c r="H4" s="65"/>
      <c r="I4" s="67"/>
      <c r="J4" s="35"/>
      <c r="K4" s="61"/>
      <c r="L4" s="68"/>
      <c r="M4" s="35"/>
      <c r="N4" s="69"/>
      <c r="O4" s="70"/>
      <c r="P4" s="70"/>
      <c r="Q4" s="35"/>
      <c r="R4" s="71">
        <f>SUM(R3:R3)</f>
        <v>1</v>
      </c>
      <c r="S4" s="72">
        <f>SUM(S3:S3)</f>
        <v>180</v>
      </c>
      <c r="T4" s="72">
        <f>SUM(T3:T3)</f>
        <v>4914</v>
      </c>
      <c r="U4" s="72"/>
      <c r="V4" s="72">
        <f>SUM(V3:V3)</f>
        <v>737.1</v>
      </c>
      <c r="W4" s="72">
        <f>SUM(W3:W3)</f>
        <v>4176.9</v>
      </c>
      <c r="X4" s="69"/>
      <c r="Y4" s="61">
        <f>SUBTOTAL(9,Y3:Y3)</f>
        <v>0</v>
      </c>
      <c r="Z4" s="61"/>
      <c r="AA4" s="61"/>
      <c r="AB4" s="61"/>
      <c r="AC4" s="61"/>
      <c r="AD4" s="61"/>
    </row>
    <row r="5" ht="15" spans="7:7">
      <c r="G5" s="66"/>
    </row>
    <row r="6" ht="15" spans="7:7">
      <c r="G6" s="66"/>
    </row>
    <row r="7" ht="15" spans="7:7">
      <c r="G7" s="66"/>
    </row>
    <row r="8" ht="15" spans="7:7">
      <c r="G8" s="66"/>
    </row>
    <row r="9" ht="15" spans="7:7">
      <c r="G9" s="66"/>
    </row>
  </sheetData>
  <mergeCells count="1">
    <mergeCell ref="A1:AD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E58"/>
  <sheetViews>
    <sheetView workbookViewId="0">
      <pane ySplit="2" topLeftCell="A56" activePane="bottomLeft" state="frozen"/>
      <selection/>
      <selection pane="bottomLeft" activeCell="W58" sqref="W58"/>
    </sheetView>
  </sheetViews>
  <sheetFormatPr defaultColWidth="12.5" defaultRowHeight="14.25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10.375" style="6" customWidth="1"/>
    <col min="6" max="6" width="11.125" style="7" customWidth="1"/>
    <col min="7" max="7" width="7.375" style="8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9" hidden="1" customWidth="1"/>
    <col min="14" max="14" width="7.5" style="10" hidden="1" customWidth="1"/>
    <col min="15" max="15" width="8.5" style="11" hidden="1" customWidth="1"/>
    <col min="16" max="16" width="9.625" style="11" hidden="1" customWidth="1"/>
    <col min="17" max="17" width="2.25" style="9" hidden="1" customWidth="1"/>
    <col min="18" max="18" width="6" style="9" customWidth="1"/>
    <col min="19" max="19" width="8.125" style="12" customWidth="1"/>
    <col min="20" max="20" width="8.5" style="12" customWidth="1"/>
    <col min="21" max="21" width="7.125" style="12" hidden="1" customWidth="1"/>
    <col min="22" max="22" width="8" style="12" customWidth="1"/>
    <col min="23" max="23" width="8.875" style="12" customWidth="1"/>
    <col min="24" max="24" width="7.125" style="10" hidden="1" customWidth="1"/>
    <col min="25" max="25" width="4.625" style="13" hidden="1" customWidth="1"/>
    <col min="26" max="26" width="8.5" style="13" customWidth="1"/>
    <col min="27" max="27" width="9.75" style="13" customWidth="1"/>
    <col min="28" max="28" width="7.5" style="13" customWidth="1"/>
    <col min="29" max="29" width="9.5" style="15" customWidth="1"/>
    <col min="30" max="30" width="5.875" style="13" customWidth="1"/>
    <col min="31" max="16384" width="12.5" style="13"/>
  </cols>
  <sheetData>
    <row r="1" s="1" customFormat="1" ht="63" customHeight="1" spans="1:31">
      <c r="A1" s="16" t="s">
        <v>61</v>
      </c>
      <c r="B1" s="16"/>
      <c r="C1" s="16"/>
      <c r="D1" s="16"/>
      <c r="E1" s="17"/>
      <c r="F1" s="18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37"/>
      <c r="T1" s="37"/>
      <c r="U1" s="37"/>
      <c r="V1" s="37"/>
      <c r="W1" s="37"/>
      <c r="X1" s="16"/>
      <c r="Y1" s="16"/>
      <c r="Z1" s="16"/>
      <c r="AA1" s="16"/>
      <c r="AB1" s="16"/>
      <c r="AC1" s="16"/>
      <c r="AD1" s="16"/>
      <c r="AE1" s="44"/>
    </row>
    <row r="2" s="2" customFormat="1" ht="23" customHeight="1" spans="1:30">
      <c r="A2" s="19" t="s">
        <v>27</v>
      </c>
      <c r="B2" s="19" t="s">
        <v>28</v>
      </c>
      <c r="C2" s="19" t="s">
        <v>29</v>
      </c>
      <c r="D2" s="19" t="s">
        <v>30</v>
      </c>
      <c r="E2" s="20" t="s">
        <v>31</v>
      </c>
      <c r="F2" s="21" t="s">
        <v>32</v>
      </c>
      <c r="G2" s="22" t="s">
        <v>33</v>
      </c>
      <c r="H2" s="22" t="s">
        <v>34</v>
      </c>
      <c r="I2" s="22" t="s">
        <v>35</v>
      </c>
      <c r="J2" s="22" t="s">
        <v>36</v>
      </c>
      <c r="K2" s="22" t="s">
        <v>37</v>
      </c>
      <c r="L2" s="19" t="s">
        <v>31</v>
      </c>
      <c r="M2" s="26" t="s">
        <v>38</v>
      </c>
      <c r="N2" s="31" t="s">
        <v>39</v>
      </c>
      <c r="O2" s="32" t="s">
        <v>40</v>
      </c>
      <c r="P2" s="32" t="s">
        <v>41</v>
      </c>
      <c r="Q2" s="26" t="s">
        <v>42</v>
      </c>
      <c r="R2" s="38" t="s">
        <v>43</v>
      </c>
      <c r="S2" s="39" t="s">
        <v>6</v>
      </c>
      <c r="T2" s="31" t="s">
        <v>44</v>
      </c>
      <c r="U2" s="31" t="s">
        <v>45</v>
      </c>
      <c r="V2" s="40" t="s">
        <v>46</v>
      </c>
      <c r="W2" s="40" t="s">
        <v>47</v>
      </c>
      <c r="X2" s="31" t="s">
        <v>48</v>
      </c>
      <c r="Y2" s="19" t="s">
        <v>49</v>
      </c>
      <c r="Z2" s="45" t="s">
        <v>50</v>
      </c>
      <c r="AA2" s="45" t="s">
        <v>51</v>
      </c>
      <c r="AB2" s="45" t="s">
        <v>52</v>
      </c>
      <c r="AC2" s="45" t="s">
        <v>53</v>
      </c>
      <c r="AD2" s="45" t="s">
        <v>54</v>
      </c>
    </row>
    <row r="3" s="2" customFormat="1" ht="46" customHeight="1" spans="1:30">
      <c r="A3" s="19">
        <v>1</v>
      </c>
      <c r="B3" s="50" t="s">
        <v>55</v>
      </c>
      <c r="C3" s="47"/>
      <c r="D3" s="24"/>
      <c r="E3" s="24" t="s">
        <v>62</v>
      </c>
      <c r="F3" s="24" t="s">
        <v>63</v>
      </c>
      <c r="G3" s="47" t="s">
        <v>64</v>
      </c>
      <c r="H3" s="47"/>
      <c r="I3" s="24"/>
      <c r="J3" s="24"/>
      <c r="K3" s="24"/>
      <c r="L3" s="24"/>
      <c r="M3" s="24"/>
      <c r="N3" s="24"/>
      <c r="O3" s="24"/>
      <c r="P3" s="24"/>
      <c r="Q3" s="24"/>
      <c r="R3" s="24">
        <v>1</v>
      </c>
      <c r="S3" s="24">
        <v>123</v>
      </c>
      <c r="T3" s="24">
        <v>4920</v>
      </c>
      <c r="U3" s="24"/>
      <c r="V3" s="51">
        <v>738</v>
      </c>
      <c r="W3" s="24">
        <f>T3-V3</f>
        <v>4182</v>
      </c>
      <c r="X3" s="24"/>
      <c r="Y3" s="24"/>
      <c r="Z3" s="24" t="s">
        <v>65</v>
      </c>
      <c r="AA3" s="51">
        <v>738</v>
      </c>
      <c r="AB3" s="47" t="s">
        <v>66</v>
      </c>
      <c r="AC3" s="47" t="s">
        <v>67</v>
      </c>
      <c r="AD3" s="45"/>
    </row>
    <row r="4" s="49" customFormat="1" ht="65" customHeight="1" outlineLevel="2" spans="1:30">
      <c r="A4" s="50">
        <v>2</v>
      </c>
      <c r="B4" s="47" t="s">
        <v>55</v>
      </c>
      <c r="C4" s="24"/>
      <c r="D4" s="24"/>
      <c r="E4" s="24" t="s">
        <v>68</v>
      </c>
      <c r="F4" s="47" t="s">
        <v>69</v>
      </c>
      <c r="G4" s="47" t="s">
        <v>70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>
        <v>1</v>
      </c>
      <c r="S4" s="24">
        <v>400</v>
      </c>
      <c r="T4" s="24">
        <v>16000</v>
      </c>
      <c r="U4" s="24"/>
      <c r="V4" s="52">
        <v>2400</v>
      </c>
      <c r="W4" s="24">
        <f t="shared" ref="W4:W10" si="0">T4-V4</f>
        <v>13600</v>
      </c>
      <c r="X4" s="24"/>
      <c r="Y4" s="24"/>
      <c r="Z4" s="24" t="s">
        <v>71</v>
      </c>
      <c r="AA4" s="52">
        <v>2400</v>
      </c>
      <c r="AB4" s="47" t="s">
        <v>69</v>
      </c>
      <c r="AC4" s="24" t="s">
        <v>72</v>
      </c>
      <c r="AD4" s="53"/>
    </row>
    <row r="5" s="49" customFormat="1" ht="63" customHeight="1" outlineLevel="2" spans="1:30">
      <c r="A5" s="19">
        <v>3</v>
      </c>
      <c r="B5" s="47" t="s">
        <v>55</v>
      </c>
      <c r="C5" s="24"/>
      <c r="D5" s="24"/>
      <c r="E5" s="24" t="s">
        <v>73</v>
      </c>
      <c r="F5" s="47" t="s">
        <v>74</v>
      </c>
      <c r="G5" s="47" t="s">
        <v>75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>
        <v>1</v>
      </c>
      <c r="S5" s="24">
        <v>70</v>
      </c>
      <c r="T5" s="24">
        <v>2800</v>
      </c>
      <c r="U5" s="24"/>
      <c r="V5" s="52">
        <v>420</v>
      </c>
      <c r="W5" s="24">
        <f t="shared" si="0"/>
        <v>2380</v>
      </c>
      <c r="X5" s="24"/>
      <c r="Y5" s="24"/>
      <c r="Z5" s="24" t="s">
        <v>76</v>
      </c>
      <c r="AA5" s="52">
        <v>420</v>
      </c>
      <c r="AB5" s="47" t="s">
        <v>74</v>
      </c>
      <c r="AC5" s="24" t="s">
        <v>77</v>
      </c>
      <c r="AD5" s="53"/>
    </row>
    <row r="6" s="49" customFormat="1" ht="50" customHeight="1" outlineLevel="2" spans="1:30">
      <c r="A6" s="50">
        <v>4</v>
      </c>
      <c r="B6" s="47" t="s">
        <v>55</v>
      </c>
      <c r="C6" s="24"/>
      <c r="D6" s="24"/>
      <c r="E6" s="24" t="s">
        <v>78</v>
      </c>
      <c r="F6" s="47" t="s">
        <v>79</v>
      </c>
      <c r="G6" s="47" t="s">
        <v>70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>
        <v>1</v>
      </c>
      <c r="S6" s="24">
        <v>85</v>
      </c>
      <c r="T6" s="24">
        <v>3400</v>
      </c>
      <c r="U6" s="24"/>
      <c r="V6" s="52">
        <v>510</v>
      </c>
      <c r="W6" s="24">
        <f t="shared" si="0"/>
        <v>2890</v>
      </c>
      <c r="X6" s="24"/>
      <c r="Y6" s="24"/>
      <c r="Z6" s="24" t="s">
        <v>80</v>
      </c>
      <c r="AA6" s="52">
        <v>510</v>
      </c>
      <c r="AB6" s="47" t="s">
        <v>81</v>
      </c>
      <c r="AC6" s="24" t="s">
        <v>82</v>
      </c>
      <c r="AD6" s="53"/>
    </row>
    <row r="7" s="49" customFormat="1" ht="50" customHeight="1" outlineLevel="2" spans="1:30">
      <c r="A7" s="19">
        <v>5</v>
      </c>
      <c r="B7" s="47" t="s">
        <v>55</v>
      </c>
      <c r="C7" s="24"/>
      <c r="D7" s="24"/>
      <c r="E7" s="24" t="s">
        <v>83</v>
      </c>
      <c r="F7" s="47" t="s">
        <v>84</v>
      </c>
      <c r="G7" s="47" t="s">
        <v>85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>
        <v>308</v>
      </c>
      <c r="S7" s="24">
        <v>766.8</v>
      </c>
      <c r="T7" s="24">
        <v>30672</v>
      </c>
      <c r="U7" s="24"/>
      <c r="V7" s="52">
        <v>4600.8</v>
      </c>
      <c r="W7" s="24">
        <f t="shared" si="0"/>
        <v>26071.2</v>
      </c>
      <c r="X7" s="24"/>
      <c r="Y7" s="24"/>
      <c r="Z7" s="24" t="s">
        <v>86</v>
      </c>
      <c r="AA7" s="52">
        <v>4600.8</v>
      </c>
      <c r="AB7" s="47" t="s">
        <v>87</v>
      </c>
      <c r="AC7" s="24" t="s">
        <v>88</v>
      </c>
      <c r="AD7" s="54"/>
    </row>
    <row r="8" s="49" customFormat="1" ht="50" customHeight="1" outlineLevel="2" spans="1:30">
      <c r="A8" s="50">
        <v>6</v>
      </c>
      <c r="B8" s="47" t="s">
        <v>55</v>
      </c>
      <c r="C8" s="24"/>
      <c r="D8" s="24"/>
      <c r="E8" s="24" t="s">
        <v>89</v>
      </c>
      <c r="F8" s="47" t="s">
        <v>90</v>
      </c>
      <c r="G8" s="47" t="s">
        <v>91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>
        <v>205</v>
      </c>
      <c r="S8" s="24">
        <v>446.65</v>
      </c>
      <c r="T8" s="24">
        <v>17866</v>
      </c>
      <c r="U8" s="24"/>
      <c r="V8" s="52">
        <v>2679.9</v>
      </c>
      <c r="W8" s="24">
        <f t="shared" si="0"/>
        <v>15186.1</v>
      </c>
      <c r="X8" s="24"/>
      <c r="Y8" s="24"/>
      <c r="Z8" s="24" t="s">
        <v>92</v>
      </c>
      <c r="AA8" s="52">
        <v>2679.9</v>
      </c>
      <c r="AB8" s="47" t="s">
        <v>93</v>
      </c>
      <c r="AC8" s="24" t="s">
        <v>94</v>
      </c>
      <c r="AD8" s="54"/>
    </row>
    <row r="9" s="49" customFormat="1" ht="50" customHeight="1" outlineLevel="2" spans="1:30">
      <c r="A9" s="19">
        <v>7</v>
      </c>
      <c r="B9" s="47" t="s">
        <v>55</v>
      </c>
      <c r="C9" s="24"/>
      <c r="D9" s="24"/>
      <c r="E9" s="24" t="s">
        <v>95</v>
      </c>
      <c r="F9" s="47" t="s">
        <v>96</v>
      </c>
      <c r="G9" s="47" t="s">
        <v>64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>
        <v>343</v>
      </c>
      <c r="S9" s="24">
        <v>774.24</v>
      </c>
      <c r="T9" s="24">
        <v>30969.6</v>
      </c>
      <c r="U9" s="24"/>
      <c r="V9" s="52">
        <v>4645.44</v>
      </c>
      <c r="W9" s="24">
        <f t="shared" si="0"/>
        <v>26324.16</v>
      </c>
      <c r="X9" s="24"/>
      <c r="Y9" s="24"/>
      <c r="Z9" s="24" t="s">
        <v>86</v>
      </c>
      <c r="AA9" s="52">
        <v>4645.44</v>
      </c>
      <c r="AB9" s="47" t="s">
        <v>97</v>
      </c>
      <c r="AC9" s="24" t="s">
        <v>98</v>
      </c>
      <c r="AD9" s="54"/>
    </row>
    <row r="10" s="49" customFormat="1" ht="50" customHeight="1" outlineLevel="2" spans="1:30">
      <c r="A10" s="50">
        <v>8</v>
      </c>
      <c r="B10" s="47" t="s">
        <v>55</v>
      </c>
      <c r="C10" s="24"/>
      <c r="D10" s="24"/>
      <c r="E10" s="24" t="s">
        <v>99</v>
      </c>
      <c r="F10" s="47" t="s">
        <v>100</v>
      </c>
      <c r="G10" s="47" t="s">
        <v>101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>
        <v>142</v>
      </c>
      <c r="S10" s="24">
        <v>274.18</v>
      </c>
      <c r="T10" s="24">
        <v>10967.2</v>
      </c>
      <c r="U10" s="24"/>
      <c r="V10" s="52">
        <v>1645.08</v>
      </c>
      <c r="W10" s="24">
        <f t="shared" si="0"/>
        <v>9322.12</v>
      </c>
      <c r="X10" s="24"/>
      <c r="Y10" s="24"/>
      <c r="Z10" s="24" t="s">
        <v>102</v>
      </c>
      <c r="AA10" s="52">
        <v>1645.08</v>
      </c>
      <c r="AB10" s="47" t="s">
        <v>103</v>
      </c>
      <c r="AC10" s="24" t="s">
        <v>104</v>
      </c>
      <c r="AD10" s="54"/>
    </row>
    <row r="11" s="49" customFormat="1" ht="50" customHeight="1" outlineLevel="2" spans="1:30">
      <c r="A11" s="19">
        <v>9</v>
      </c>
      <c r="B11" s="47" t="s">
        <v>55</v>
      </c>
      <c r="C11" s="24"/>
      <c r="D11" s="24"/>
      <c r="E11" s="24" t="s">
        <v>105</v>
      </c>
      <c r="F11" s="47" t="s">
        <v>106</v>
      </c>
      <c r="G11" s="47" t="s">
        <v>107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>
        <v>120</v>
      </c>
      <c r="S11" s="24">
        <v>175.83</v>
      </c>
      <c r="T11" s="24">
        <v>7033.2</v>
      </c>
      <c r="U11" s="24"/>
      <c r="V11" s="52">
        <v>1054.98</v>
      </c>
      <c r="W11" s="24">
        <f t="shared" ref="W11:W21" si="1">T11-V11</f>
        <v>5978.22</v>
      </c>
      <c r="X11" s="24"/>
      <c r="Y11" s="24"/>
      <c r="Z11" s="24" t="s">
        <v>108</v>
      </c>
      <c r="AA11" s="52">
        <v>1054.98</v>
      </c>
      <c r="AB11" s="47" t="s">
        <v>109</v>
      </c>
      <c r="AC11" s="24" t="s">
        <v>110</v>
      </c>
      <c r="AD11" s="54"/>
    </row>
    <row r="12" s="49" customFormat="1" ht="50" customHeight="1" outlineLevel="2" spans="1:30">
      <c r="A12" s="50">
        <v>10</v>
      </c>
      <c r="B12" s="47" t="s">
        <v>55</v>
      </c>
      <c r="C12" s="24"/>
      <c r="D12" s="24"/>
      <c r="E12" s="24" t="s">
        <v>111</v>
      </c>
      <c r="F12" s="47" t="s">
        <v>112</v>
      </c>
      <c r="G12" s="47" t="s">
        <v>113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>
        <v>96</v>
      </c>
      <c r="S12" s="24">
        <v>167.24</v>
      </c>
      <c r="T12" s="24">
        <v>6689.6</v>
      </c>
      <c r="U12" s="24"/>
      <c r="V12" s="52">
        <v>1003.44</v>
      </c>
      <c r="W12" s="24">
        <f t="shared" si="1"/>
        <v>5686.16</v>
      </c>
      <c r="X12" s="24"/>
      <c r="Y12" s="24"/>
      <c r="Z12" s="24" t="s">
        <v>114</v>
      </c>
      <c r="AA12" s="52">
        <v>1003.44</v>
      </c>
      <c r="AB12" s="47" t="s">
        <v>115</v>
      </c>
      <c r="AC12" s="24" t="s">
        <v>116</v>
      </c>
      <c r="AD12" s="54"/>
    </row>
    <row r="13" s="49" customFormat="1" ht="50" customHeight="1" outlineLevel="2" spans="1:30">
      <c r="A13" s="19">
        <v>11</v>
      </c>
      <c r="B13" s="47" t="s">
        <v>55</v>
      </c>
      <c r="C13" s="24"/>
      <c r="D13" s="24"/>
      <c r="E13" s="24" t="s">
        <v>117</v>
      </c>
      <c r="F13" s="47" t="s">
        <v>118</v>
      </c>
      <c r="G13" s="47" t="s">
        <v>119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>
        <v>273</v>
      </c>
      <c r="S13" s="24">
        <v>630.26</v>
      </c>
      <c r="T13" s="24">
        <v>25210.4</v>
      </c>
      <c r="U13" s="24"/>
      <c r="V13" s="52">
        <v>3781.56</v>
      </c>
      <c r="W13" s="24">
        <f t="shared" si="1"/>
        <v>21428.84</v>
      </c>
      <c r="X13" s="24"/>
      <c r="Y13" s="24"/>
      <c r="Z13" s="24" t="s">
        <v>120</v>
      </c>
      <c r="AA13" s="52">
        <v>3781.56</v>
      </c>
      <c r="AB13" s="47" t="s">
        <v>121</v>
      </c>
      <c r="AC13" s="24" t="s">
        <v>122</v>
      </c>
      <c r="AD13" s="54"/>
    </row>
    <row r="14" s="49" customFormat="1" ht="50" customHeight="1" outlineLevel="2" spans="1:30">
      <c r="A14" s="50">
        <v>12</v>
      </c>
      <c r="B14" s="47" t="s">
        <v>55</v>
      </c>
      <c r="C14" s="24"/>
      <c r="D14" s="24"/>
      <c r="E14" s="24" t="s">
        <v>123</v>
      </c>
      <c r="F14" s="47" t="s">
        <v>124</v>
      </c>
      <c r="G14" s="47" t="s">
        <v>70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>
        <v>15</v>
      </c>
      <c r="S14" s="24">
        <v>26.85</v>
      </c>
      <c r="T14" s="24">
        <v>1074</v>
      </c>
      <c r="U14" s="24"/>
      <c r="V14" s="52">
        <v>161.1</v>
      </c>
      <c r="W14" s="24">
        <f t="shared" si="1"/>
        <v>912.9</v>
      </c>
      <c r="X14" s="24"/>
      <c r="Y14" s="24"/>
      <c r="Z14" s="24" t="s">
        <v>80</v>
      </c>
      <c r="AA14" s="52">
        <v>161.1</v>
      </c>
      <c r="AB14" s="47" t="s">
        <v>125</v>
      </c>
      <c r="AC14" s="24" t="s">
        <v>126</v>
      </c>
      <c r="AD14" s="54"/>
    </row>
    <row r="15" s="49" customFormat="1" ht="50" customHeight="1" outlineLevel="2" spans="1:30">
      <c r="A15" s="19">
        <v>13</v>
      </c>
      <c r="B15" s="47" t="s">
        <v>55</v>
      </c>
      <c r="C15" s="24"/>
      <c r="D15" s="24"/>
      <c r="E15" s="24" t="s">
        <v>127</v>
      </c>
      <c r="F15" s="47" t="s">
        <v>128</v>
      </c>
      <c r="G15" s="47" t="s">
        <v>129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>
        <v>12</v>
      </c>
      <c r="S15" s="24">
        <v>19.76</v>
      </c>
      <c r="T15" s="24">
        <v>790.4</v>
      </c>
      <c r="U15" s="24"/>
      <c r="V15" s="52">
        <v>118.56</v>
      </c>
      <c r="W15" s="24">
        <f t="shared" si="1"/>
        <v>671.84</v>
      </c>
      <c r="X15" s="24"/>
      <c r="Y15" s="24"/>
      <c r="Z15" s="24" t="s">
        <v>130</v>
      </c>
      <c r="AA15" s="52">
        <v>118.56</v>
      </c>
      <c r="AB15" s="47" t="s">
        <v>131</v>
      </c>
      <c r="AC15" s="24" t="s">
        <v>132</v>
      </c>
      <c r="AD15" s="54"/>
    </row>
    <row r="16" s="49" customFormat="1" ht="50" customHeight="1" outlineLevel="2" spans="1:30">
      <c r="A16" s="50">
        <v>14</v>
      </c>
      <c r="B16" s="47" t="s">
        <v>55</v>
      </c>
      <c r="C16" s="24"/>
      <c r="D16" s="24"/>
      <c r="E16" s="24" t="s">
        <v>133</v>
      </c>
      <c r="F16" s="47" t="s">
        <v>134</v>
      </c>
      <c r="G16" s="47" t="s">
        <v>58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>
        <v>106</v>
      </c>
      <c r="S16" s="24">
        <v>249.1</v>
      </c>
      <c r="T16" s="24">
        <v>9964</v>
      </c>
      <c r="U16" s="24"/>
      <c r="V16" s="52">
        <v>1494.6</v>
      </c>
      <c r="W16" s="24">
        <f t="shared" si="1"/>
        <v>8469.4</v>
      </c>
      <c r="X16" s="24"/>
      <c r="Y16" s="24"/>
      <c r="Z16" s="24" t="s">
        <v>135</v>
      </c>
      <c r="AA16" s="52">
        <v>1494.6</v>
      </c>
      <c r="AB16" s="47" t="s">
        <v>136</v>
      </c>
      <c r="AC16" s="24" t="s">
        <v>137</v>
      </c>
      <c r="AD16" s="54"/>
    </row>
    <row r="17" s="49" customFormat="1" ht="50" customHeight="1" outlineLevel="2" spans="1:30">
      <c r="A17" s="19">
        <v>15</v>
      </c>
      <c r="B17" s="47" t="s">
        <v>55</v>
      </c>
      <c r="C17" s="24"/>
      <c r="D17" s="24"/>
      <c r="E17" s="24" t="s">
        <v>138</v>
      </c>
      <c r="F17" s="47" t="s">
        <v>139</v>
      </c>
      <c r="G17" s="47" t="s">
        <v>140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>
        <v>169</v>
      </c>
      <c r="S17" s="24">
        <v>203.05</v>
      </c>
      <c r="T17" s="24">
        <v>8122</v>
      </c>
      <c r="U17" s="24"/>
      <c r="V17" s="52">
        <v>1218.3</v>
      </c>
      <c r="W17" s="24">
        <f t="shared" si="1"/>
        <v>6903.7</v>
      </c>
      <c r="X17" s="24"/>
      <c r="Y17" s="24"/>
      <c r="Z17" s="24" t="s">
        <v>86</v>
      </c>
      <c r="AA17" s="52">
        <v>1218.3</v>
      </c>
      <c r="AB17" s="47" t="s">
        <v>141</v>
      </c>
      <c r="AC17" s="24" t="s">
        <v>142</v>
      </c>
      <c r="AD17" s="54"/>
    </row>
    <row r="18" s="49" customFormat="1" ht="50" customHeight="1" outlineLevel="2" spans="1:30">
      <c r="A18" s="50">
        <v>16</v>
      </c>
      <c r="B18" s="47" t="s">
        <v>55</v>
      </c>
      <c r="C18" s="24"/>
      <c r="D18" s="24"/>
      <c r="E18" s="24" t="s">
        <v>143</v>
      </c>
      <c r="F18" s="47" t="s">
        <v>144</v>
      </c>
      <c r="G18" s="47" t="s">
        <v>145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>
        <v>1</v>
      </c>
      <c r="S18" s="24">
        <v>40</v>
      </c>
      <c r="T18" s="24">
        <v>1600</v>
      </c>
      <c r="U18" s="24"/>
      <c r="V18" s="52">
        <v>240</v>
      </c>
      <c r="W18" s="24">
        <f t="shared" si="1"/>
        <v>1360</v>
      </c>
      <c r="X18" s="24"/>
      <c r="Y18" s="24"/>
      <c r="Z18" s="24" t="s">
        <v>146</v>
      </c>
      <c r="AA18" s="52">
        <v>240</v>
      </c>
      <c r="AB18" s="47" t="s">
        <v>144</v>
      </c>
      <c r="AC18" s="24" t="s">
        <v>147</v>
      </c>
      <c r="AD18" s="54"/>
    </row>
    <row r="19" s="49" customFormat="1" ht="54" customHeight="1" outlineLevel="2" spans="1:30">
      <c r="A19" s="19">
        <v>17</v>
      </c>
      <c r="B19" s="47" t="s">
        <v>55</v>
      </c>
      <c r="C19" s="24"/>
      <c r="D19" s="24"/>
      <c r="E19" s="24" t="s">
        <v>148</v>
      </c>
      <c r="F19" s="47" t="s">
        <v>149</v>
      </c>
      <c r="G19" s="47" t="s">
        <v>101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>
        <v>1</v>
      </c>
      <c r="S19" s="24">
        <v>89</v>
      </c>
      <c r="T19" s="24">
        <v>3560</v>
      </c>
      <c r="U19" s="24"/>
      <c r="V19" s="52">
        <v>534</v>
      </c>
      <c r="W19" s="24">
        <f t="shared" si="1"/>
        <v>3026</v>
      </c>
      <c r="X19" s="24"/>
      <c r="Y19" s="24"/>
      <c r="Z19" s="24" t="s">
        <v>150</v>
      </c>
      <c r="AA19" s="52">
        <v>534</v>
      </c>
      <c r="AB19" s="47" t="s">
        <v>149</v>
      </c>
      <c r="AC19" s="24" t="s">
        <v>151</v>
      </c>
      <c r="AD19" s="54"/>
    </row>
    <row r="20" s="49" customFormat="1" ht="50" customHeight="1" outlineLevel="2" spans="1:30">
      <c r="A20" s="50">
        <v>18</v>
      </c>
      <c r="B20" s="47" t="s">
        <v>55</v>
      </c>
      <c r="C20" s="24"/>
      <c r="D20" s="24"/>
      <c r="E20" s="24" t="s">
        <v>152</v>
      </c>
      <c r="F20" s="47" t="s">
        <v>153</v>
      </c>
      <c r="G20" s="47" t="s">
        <v>113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>
        <v>1</v>
      </c>
      <c r="S20" s="24">
        <v>164</v>
      </c>
      <c r="T20" s="24">
        <v>6560</v>
      </c>
      <c r="U20" s="24"/>
      <c r="V20" s="52">
        <v>984</v>
      </c>
      <c r="W20" s="24">
        <f t="shared" ref="W20:W57" si="2">T20-V20</f>
        <v>5576</v>
      </c>
      <c r="X20" s="24"/>
      <c r="Y20" s="24"/>
      <c r="Z20" s="24" t="s">
        <v>154</v>
      </c>
      <c r="AA20" s="52">
        <v>984</v>
      </c>
      <c r="AB20" s="24" t="s">
        <v>153</v>
      </c>
      <c r="AC20" s="24" t="s">
        <v>155</v>
      </c>
      <c r="AD20" s="54"/>
    </row>
    <row r="21" s="49" customFormat="1" ht="50" customHeight="1" outlineLevel="2" spans="1:30">
      <c r="A21" s="19">
        <v>19</v>
      </c>
      <c r="B21" s="47" t="s">
        <v>55</v>
      </c>
      <c r="C21" s="24"/>
      <c r="D21" s="24"/>
      <c r="E21" s="24" t="s">
        <v>156</v>
      </c>
      <c r="F21" s="47" t="s">
        <v>149</v>
      </c>
      <c r="G21" s="47" t="s">
        <v>85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>
        <v>1</v>
      </c>
      <c r="S21" s="24">
        <v>600</v>
      </c>
      <c r="T21" s="24">
        <v>24000</v>
      </c>
      <c r="U21" s="24"/>
      <c r="V21" s="52">
        <v>3600</v>
      </c>
      <c r="W21" s="24">
        <f t="shared" si="2"/>
        <v>20400</v>
      </c>
      <c r="X21" s="24"/>
      <c r="Y21" s="24"/>
      <c r="Z21" s="24" t="s">
        <v>86</v>
      </c>
      <c r="AA21" s="52">
        <v>3600</v>
      </c>
      <c r="AB21" s="47" t="s">
        <v>87</v>
      </c>
      <c r="AC21" s="24" t="s">
        <v>157</v>
      </c>
      <c r="AD21" s="54"/>
    </row>
    <row r="22" s="49" customFormat="1" ht="50" customHeight="1" outlineLevel="2" spans="1:30">
      <c r="A22" s="50">
        <v>20</v>
      </c>
      <c r="B22" s="47" t="s">
        <v>55</v>
      </c>
      <c r="C22" s="24"/>
      <c r="D22" s="24"/>
      <c r="E22" s="24" t="s">
        <v>158</v>
      </c>
      <c r="F22" s="47" t="s">
        <v>149</v>
      </c>
      <c r="G22" s="47" t="s">
        <v>107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>
        <v>1</v>
      </c>
      <c r="S22" s="24">
        <v>50</v>
      </c>
      <c r="T22" s="24">
        <v>2000</v>
      </c>
      <c r="U22" s="24"/>
      <c r="V22" s="52">
        <v>300</v>
      </c>
      <c r="W22" s="24">
        <f t="shared" si="2"/>
        <v>1700</v>
      </c>
      <c r="X22" s="24"/>
      <c r="Y22" s="24"/>
      <c r="Z22" s="24" t="s">
        <v>108</v>
      </c>
      <c r="AA22" s="52">
        <v>300</v>
      </c>
      <c r="AB22" s="47" t="s">
        <v>109</v>
      </c>
      <c r="AC22" s="24" t="s">
        <v>159</v>
      </c>
      <c r="AD22" s="54"/>
    </row>
    <row r="23" s="49" customFormat="1" ht="50" customHeight="1" outlineLevel="2" spans="1:30">
      <c r="A23" s="19">
        <v>21</v>
      </c>
      <c r="B23" s="47" t="s">
        <v>55</v>
      </c>
      <c r="C23" s="24"/>
      <c r="D23" s="24"/>
      <c r="E23" s="24" t="s">
        <v>160</v>
      </c>
      <c r="F23" s="47" t="s">
        <v>149</v>
      </c>
      <c r="G23" s="47" t="s">
        <v>113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>
        <v>1</v>
      </c>
      <c r="S23" s="24">
        <v>180</v>
      </c>
      <c r="T23" s="24">
        <v>7200</v>
      </c>
      <c r="U23" s="24"/>
      <c r="V23" s="52">
        <v>1080</v>
      </c>
      <c r="W23" s="24">
        <f t="shared" si="2"/>
        <v>6120</v>
      </c>
      <c r="X23" s="24"/>
      <c r="Y23" s="24"/>
      <c r="Z23" s="24" t="s">
        <v>114</v>
      </c>
      <c r="AA23" s="52">
        <v>1080</v>
      </c>
      <c r="AB23" s="47" t="s">
        <v>115</v>
      </c>
      <c r="AC23" s="24" t="s">
        <v>161</v>
      </c>
      <c r="AD23" s="54"/>
    </row>
    <row r="24" s="49" customFormat="1" ht="50" customHeight="1" outlineLevel="2" spans="1:30">
      <c r="A24" s="50">
        <v>22</v>
      </c>
      <c r="B24" s="47" t="s">
        <v>55</v>
      </c>
      <c r="C24" s="24"/>
      <c r="D24" s="24"/>
      <c r="E24" s="24" t="s">
        <v>162</v>
      </c>
      <c r="F24" s="47" t="s">
        <v>74</v>
      </c>
      <c r="G24" s="47" t="s">
        <v>91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>
        <v>1</v>
      </c>
      <c r="S24" s="24">
        <v>480</v>
      </c>
      <c r="T24" s="24">
        <v>19200</v>
      </c>
      <c r="U24" s="24"/>
      <c r="V24" s="52">
        <v>2880</v>
      </c>
      <c r="W24" s="24">
        <f t="shared" si="2"/>
        <v>16320</v>
      </c>
      <c r="X24" s="24"/>
      <c r="Y24" s="24"/>
      <c r="Z24" s="24" t="s">
        <v>163</v>
      </c>
      <c r="AA24" s="52">
        <v>2880</v>
      </c>
      <c r="AB24" s="47" t="s">
        <v>74</v>
      </c>
      <c r="AC24" s="24" t="s">
        <v>164</v>
      </c>
      <c r="AD24" s="54"/>
    </row>
    <row r="25" s="49" customFormat="1" ht="50" customHeight="1" outlineLevel="2" spans="1:30">
      <c r="A25" s="19">
        <v>23</v>
      </c>
      <c r="B25" s="47" t="s">
        <v>55</v>
      </c>
      <c r="C25" s="24"/>
      <c r="D25" s="24"/>
      <c r="E25" s="24" t="s">
        <v>165</v>
      </c>
      <c r="F25" s="47" t="s">
        <v>166</v>
      </c>
      <c r="G25" s="47" t="s">
        <v>119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>
        <v>1</v>
      </c>
      <c r="S25" s="24">
        <v>275</v>
      </c>
      <c r="T25" s="24">
        <v>11000</v>
      </c>
      <c r="U25" s="24"/>
      <c r="V25" s="52">
        <v>1650</v>
      </c>
      <c r="W25" s="24">
        <f t="shared" si="2"/>
        <v>9350</v>
      </c>
      <c r="X25" s="24"/>
      <c r="Y25" s="24"/>
      <c r="Z25" s="24" t="s">
        <v>167</v>
      </c>
      <c r="AA25" s="52">
        <v>1650</v>
      </c>
      <c r="AB25" s="47" t="s">
        <v>168</v>
      </c>
      <c r="AC25" s="24" t="s">
        <v>169</v>
      </c>
      <c r="AD25" s="54"/>
    </row>
    <row r="26" s="49" customFormat="1" ht="50" customHeight="1" outlineLevel="2" spans="1:30">
      <c r="A26" s="50">
        <v>24</v>
      </c>
      <c r="B26" s="47" t="s">
        <v>55</v>
      </c>
      <c r="C26" s="24"/>
      <c r="D26" s="24"/>
      <c r="E26" s="24" t="s">
        <v>170</v>
      </c>
      <c r="F26" s="47" t="s">
        <v>171</v>
      </c>
      <c r="G26" s="47" t="s">
        <v>119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>
        <v>1</v>
      </c>
      <c r="S26" s="24">
        <v>300</v>
      </c>
      <c r="T26" s="24">
        <v>12000</v>
      </c>
      <c r="U26" s="24"/>
      <c r="V26" s="52">
        <v>1800</v>
      </c>
      <c r="W26" s="24">
        <f t="shared" si="2"/>
        <v>10200</v>
      </c>
      <c r="X26" s="24"/>
      <c r="Y26" s="24"/>
      <c r="Z26" s="24" t="s">
        <v>135</v>
      </c>
      <c r="AA26" s="52">
        <v>1800</v>
      </c>
      <c r="AB26" s="47" t="s">
        <v>121</v>
      </c>
      <c r="AC26" s="24" t="s">
        <v>172</v>
      </c>
      <c r="AD26" s="54"/>
    </row>
    <row r="27" s="49" customFormat="1" ht="50" customHeight="1" outlineLevel="2" spans="1:30">
      <c r="A27" s="19">
        <v>25</v>
      </c>
      <c r="B27" s="47" t="s">
        <v>55</v>
      </c>
      <c r="C27" s="24"/>
      <c r="D27" s="24"/>
      <c r="E27" s="24" t="s">
        <v>173</v>
      </c>
      <c r="F27" s="47" t="s">
        <v>174</v>
      </c>
      <c r="G27" s="47" t="s">
        <v>91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1</v>
      </c>
      <c r="S27" s="24">
        <v>250</v>
      </c>
      <c r="T27" s="24">
        <v>10000</v>
      </c>
      <c r="U27" s="24"/>
      <c r="V27" s="52">
        <v>1500</v>
      </c>
      <c r="W27" s="24">
        <f t="shared" si="2"/>
        <v>8500</v>
      </c>
      <c r="X27" s="24"/>
      <c r="Y27" s="24"/>
      <c r="Z27" s="24" t="s">
        <v>175</v>
      </c>
      <c r="AA27" s="52">
        <v>1500</v>
      </c>
      <c r="AB27" s="47" t="s">
        <v>174</v>
      </c>
      <c r="AC27" s="24" t="s">
        <v>176</v>
      </c>
      <c r="AD27" s="54"/>
    </row>
    <row r="28" s="49" customFormat="1" ht="50" customHeight="1" outlineLevel="2" spans="1:30">
      <c r="A28" s="50">
        <v>26</v>
      </c>
      <c r="B28" s="47" t="s">
        <v>55</v>
      </c>
      <c r="C28" s="24"/>
      <c r="D28" s="24"/>
      <c r="E28" s="24" t="s">
        <v>177</v>
      </c>
      <c r="F28" s="47" t="s">
        <v>79</v>
      </c>
      <c r="G28" s="47" t="s">
        <v>178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>
        <v>1</v>
      </c>
      <c r="S28" s="24">
        <v>245</v>
      </c>
      <c r="T28" s="24">
        <v>9800</v>
      </c>
      <c r="U28" s="24"/>
      <c r="V28" s="52">
        <v>1470</v>
      </c>
      <c r="W28" s="24">
        <f t="shared" si="2"/>
        <v>8330</v>
      </c>
      <c r="X28" s="24"/>
      <c r="Y28" s="24"/>
      <c r="Z28" s="24" t="s">
        <v>80</v>
      </c>
      <c r="AA28" s="52">
        <v>1470</v>
      </c>
      <c r="AB28" s="47" t="s">
        <v>81</v>
      </c>
      <c r="AC28" s="24" t="s">
        <v>82</v>
      </c>
      <c r="AD28" s="54"/>
    </row>
    <row r="29" s="49" customFormat="1" ht="50" customHeight="1" outlineLevel="2" spans="1:30">
      <c r="A29" s="19">
        <v>27</v>
      </c>
      <c r="B29" s="47" t="s">
        <v>55</v>
      </c>
      <c r="C29" s="24"/>
      <c r="D29" s="24"/>
      <c r="E29" s="24" t="s">
        <v>179</v>
      </c>
      <c r="F29" s="47" t="s">
        <v>69</v>
      </c>
      <c r="G29" s="47" t="s">
        <v>178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>
        <v>1</v>
      </c>
      <c r="S29" s="24">
        <v>100</v>
      </c>
      <c r="T29" s="24">
        <v>4000</v>
      </c>
      <c r="U29" s="24"/>
      <c r="V29" s="52">
        <v>600</v>
      </c>
      <c r="W29" s="24">
        <f t="shared" si="2"/>
        <v>3400</v>
      </c>
      <c r="X29" s="24"/>
      <c r="Y29" s="24"/>
      <c r="Z29" s="24" t="s">
        <v>71</v>
      </c>
      <c r="AA29" s="52">
        <v>600</v>
      </c>
      <c r="AB29" s="47" t="s">
        <v>69</v>
      </c>
      <c r="AC29" s="24" t="s">
        <v>72</v>
      </c>
      <c r="AD29" s="54"/>
    </row>
    <row r="30" s="49" customFormat="1" ht="50" customHeight="1" outlineLevel="2" spans="1:30">
      <c r="A30" s="50">
        <v>28</v>
      </c>
      <c r="B30" s="47" t="s">
        <v>55</v>
      </c>
      <c r="C30" s="24"/>
      <c r="D30" s="24"/>
      <c r="E30" s="24" t="s">
        <v>180</v>
      </c>
      <c r="F30" s="47" t="s">
        <v>181</v>
      </c>
      <c r="G30" s="47" t="s">
        <v>101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>
        <v>1</v>
      </c>
      <c r="S30" s="24">
        <v>216</v>
      </c>
      <c r="T30" s="24">
        <v>8640</v>
      </c>
      <c r="U30" s="24"/>
      <c r="V30" s="52">
        <v>1296</v>
      </c>
      <c r="W30" s="24">
        <f t="shared" si="2"/>
        <v>7344</v>
      </c>
      <c r="X30" s="24"/>
      <c r="Y30" s="24"/>
      <c r="Z30" s="24" t="s">
        <v>163</v>
      </c>
      <c r="AA30" s="52">
        <v>1296</v>
      </c>
      <c r="AB30" s="47" t="s">
        <v>181</v>
      </c>
      <c r="AC30" s="24" t="s">
        <v>182</v>
      </c>
      <c r="AD30" s="54"/>
    </row>
    <row r="31" s="49" customFormat="1" ht="50" customHeight="1" outlineLevel="2" spans="1:30">
      <c r="A31" s="19">
        <v>29</v>
      </c>
      <c r="B31" s="47" t="s">
        <v>55</v>
      </c>
      <c r="C31" s="24"/>
      <c r="D31" s="24"/>
      <c r="E31" s="24" t="s">
        <v>183</v>
      </c>
      <c r="F31" s="47" t="s">
        <v>184</v>
      </c>
      <c r="G31" s="47" t="s">
        <v>101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>
        <v>1</v>
      </c>
      <c r="S31" s="24">
        <v>400</v>
      </c>
      <c r="T31" s="24">
        <v>16000</v>
      </c>
      <c r="U31" s="24"/>
      <c r="V31" s="52">
        <v>2400</v>
      </c>
      <c r="W31" s="24">
        <f t="shared" si="2"/>
        <v>13600</v>
      </c>
      <c r="X31" s="24"/>
      <c r="Y31" s="24"/>
      <c r="Z31" s="24" t="s">
        <v>185</v>
      </c>
      <c r="AA31" s="52">
        <v>2400</v>
      </c>
      <c r="AB31" s="47" t="s">
        <v>186</v>
      </c>
      <c r="AC31" s="24" t="s">
        <v>187</v>
      </c>
      <c r="AD31" s="54"/>
    </row>
    <row r="32" s="49" customFormat="1" ht="50" customHeight="1" outlineLevel="2" spans="1:30">
      <c r="A32" s="50">
        <v>30</v>
      </c>
      <c r="B32" s="47" t="s">
        <v>55</v>
      </c>
      <c r="C32" s="24"/>
      <c r="D32" s="24"/>
      <c r="E32" s="24" t="s">
        <v>188</v>
      </c>
      <c r="F32" s="47" t="s">
        <v>189</v>
      </c>
      <c r="G32" s="47" t="s">
        <v>113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>
        <v>1</v>
      </c>
      <c r="S32" s="24">
        <v>410</v>
      </c>
      <c r="T32" s="24">
        <v>16400</v>
      </c>
      <c r="U32" s="24"/>
      <c r="V32" s="52">
        <v>2460</v>
      </c>
      <c r="W32" s="24">
        <f t="shared" si="2"/>
        <v>13940</v>
      </c>
      <c r="X32" s="24"/>
      <c r="Y32" s="24"/>
      <c r="Z32" s="24" t="s">
        <v>114</v>
      </c>
      <c r="AA32" s="52">
        <v>2460</v>
      </c>
      <c r="AB32" s="47" t="s">
        <v>115</v>
      </c>
      <c r="AC32" s="24" t="s">
        <v>161</v>
      </c>
      <c r="AD32" s="54"/>
    </row>
    <row r="33" s="49" customFormat="1" ht="50" customHeight="1" outlineLevel="2" spans="1:30">
      <c r="A33" s="19">
        <v>31</v>
      </c>
      <c r="B33" s="47" t="s">
        <v>55</v>
      </c>
      <c r="C33" s="24"/>
      <c r="D33" s="24"/>
      <c r="E33" s="24" t="s">
        <v>190</v>
      </c>
      <c r="F33" s="47" t="s">
        <v>191</v>
      </c>
      <c r="G33" s="47" t="s">
        <v>113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>
        <v>1</v>
      </c>
      <c r="S33" s="24">
        <v>192</v>
      </c>
      <c r="T33" s="24">
        <v>7680</v>
      </c>
      <c r="U33" s="24"/>
      <c r="V33" s="52">
        <v>1152</v>
      </c>
      <c r="W33" s="24">
        <f t="shared" si="2"/>
        <v>6528</v>
      </c>
      <c r="X33" s="24"/>
      <c r="Y33" s="24"/>
      <c r="Z33" s="24" t="s">
        <v>114</v>
      </c>
      <c r="AA33" s="52">
        <v>1152</v>
      </c>
      <c r="AB33" s="47" t="s">
        <v>115</v>
      </c>
      <c r="AC33" s="24" t="s">
        <v>161</v>
      </c>
      <c r="AD33" s="54"/>
    </row>
    <row r="34" s="49" customFormat="1" ht="50" customHeight="1" outlineLevel="2" spans="1:30">
      <c r="A34" s="50">
        <v>32</v>
      </c>
      <c r="B34" s="47" t="s">
        <v>55</v>
      </c>
      <c r="C34" s="24"/>
      <c r="D34" s="24"/>
      <c r="E34" s="24" t="s">
        <v>192</v>
      </c>
      <c r="F34" s="47" t="s">
        <v>193</v>
      </c>
      <c r="G34" s="47" t="s">
        <v>113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>
        <v>1</v>
      </c>
      <c r="S34" s="24">
        <v>200</v>
      </c>
      <c r="T34" s="24">
        <v>8000</v>
      </c>
      <c r="U34" s="24"/>
      <c r="V34" s="52">
        <v>1200</v>
      </c>
      <c r="W34" s="24">
        <f t="shared" si="2"/>
        <v>6800</v>
      </c>
      <c r="X34" s="24"/>
      <c r="Y34" s="24"/>
      <c r="Z34" s="24" t="s">
        <v>114</v>
      </c>
      <c r="AA34" s="52">
        <v>1200</v>
      </c>
      <c r="AB34" s="47" t="s">
        <v>115</v>
      </c>
      <c r="AC34" s="24" t="s">
        <v>161</v>
      </c>
      <c r="AD34" s="54"/>
    </row>
    <row r="35" s="49" customFormat="1" ht="50" customHeight="1" outlineLevel="2" spans="1:30">
      <c r="A35" s="19">
        <v>33</v>
      </c>
      <c r="B35" s="47" t="s">
        <v>55</v>
      </c>
      <c r="C35" s="24"/>
      <c r="D35" s="24"/>
      <c r="E35" s="24" t="s">
        <v>194</v>
      </c>
      <c r="F35" s="47" t="s">
        <v>195</v>
      </c>
      <c r="G35" s="47" t="s">
        <v>113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>
        <v>1</v>
      </c>
      <c r="S35" s="24">
        <v>98.4</v>
      </c>
      <c r="T35" s="24">
        <v>3936</v>
      </c>
      <c r="U35" s="24"/>
      <c r="V35" s="52">
        <v>590.4</v>
      </c>
      <c r="W35" s="24">
        <f t="shared" si="2"/>
        <v>3345.6</v>
      </c>
      <c r="X35" s="24"/>
      <c r="Y35" s="24"/>
      <c r="Z35" s="24" t="s">
        <v>114</v>
      </c>
      <c r="AA35" s="52">
        <v>590.4</v>
      </c>
      <c r="AB35" s="47" t="s">
        <v>115</v>
      </c>
      <c r="AC35" s="24" t="s">
        <v>161</v>
      </c>
      <c r="AD35" s="54"/>
    </row>
    <row r="36" s="49" customFormat="1" ht="50" customHeight="1" outlineLevel="2" spans="1:30">
      <c r="A36" s="50">
        <v>34</v>
      </c>
      <c r="B36" s="47" t="s">
        <v>55</v>
      </c>
      <c r="C36" s="24"/>
      <c r="D36" s="24"/>
      <c r="E36" s="24" t="s">
        <v>196</v>
      </c>
      <c r="F36" s="47" t="s">
        <v>197</v>
      </c>
      <c r="G36" s="47" t="s">
        <v>113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>
        <v>1</v>
      </c>
      <c r="S36" s="24">
        <v>40</v>
      </c>
      <c r="T36" s="24">
        <v>1600</v>
      </c>
      <c r="U36" s="24"/>
      <c r="V36" s="52">
        <v>240</v>
      </c>
      <c r="W36" s="24">
        <f t="shared" si="2"/>
        <v>1360</v>
      </c>
      <c r="X36" s="24"/>
      <c r="Y36" s="24"/>
      <c r="Z36" s="24" t="s">
        <v>114</v>
      </c>
      <c r="AA36" s="52">
        <v>240</v>
      </c>
      <c r="AB36" s="47" t="s">
        <v>115</v>
      </c>
      <c r="AC36" s="24" t="s">
        <v>161</v>
      </c>
      <c r="AD36" s="54"/>
    </row>
    <row r="37" s="49" customFormat="1" ht="50" customHeight="1" outlineLevel="2" spans="1:30">
      <c r="A37" s="19">
        <v>35</v>
      </c>
      <c r="B37" s="47" t="s">
        <v>55</v>
      </c>
      <c r="C37" s="24"/>
      <c r="D37" s="24"/>
      <c r="E37" s="24" t="s">
        <v>198</v>
      </c>
      <c r="F37" s="47" t="s">
        <v>153</v>
      </c>
      <c r="G37" s="47" t="s">
        <v>64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>
        <v>1</v>
      </c>
      <c r="S37" s="24">
        <v>31</v>
      </c>
      <c r="T37" s="24">
        <v>1240</v>
      </c>
      <c r="U37" s="24"/>
      <c r="V37" s="52">
        <v>186</v>
      </c>
      <c r="W37" s="24">
        <f t="shared" si="2"/>
        <v>1054</v>
      </c>
      <c r="X37" s="24"/>
      <c r="Y37" s="24"/>
      <c r="Z37" s="24" t="s">
        <v>71</v>
      </c>
      <c r="AA37" s="52">
        <v>186</v>
      </c>
      <c r="AB37" s="24" t="s">
        <v>153</v>
      </c>
      <c r="AC37" s="24" t="s">
        <v>199</v>
      </c>
      <c r="AD37" s="54"/>
    </row>
    <row r="38" s="49" customFormat="1" ht="50" customHeight="1" outlineLevel="2" spans="1:30">
      <c r="A38" s="50">
        <v>36</v>
      </c>
      <c r="B38" s="47" t="s">
        <v>55</v>
      </c>
      <c r="C38" s="24"/>
      <c r="D38" s="24"/>
      <c r="E38" s="24" t="s">
        <v>200</v>
      </c>
      <c r="F38" s="47" t="s">
        <v>153</v>
      </c>
      <c r="G38" s="47" t="s">
        <v>91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>
        <v>1</v>
      </c>
      <c r="S38" s="24">
        <v>111</v>
      </c>
      <c r="T38" s="24">
        <v>4440</v>
      </c>
      <c r="U38" s="24"/>
      <c r="V38" s="52">
        <v>666</v>
      </c>
      <c r="W38" s="24">
        <f t="shared" si="2"/>
        <v>3774</v>
      </c>
      <c r="X38" s="24"/>
      <c r="Y38" s="24"/>
      <c r="Z38" s="24" t="s">
        <v>71</v>
      </c>
      <c r="AA38" s="52">
        <v>666</v>
      </c>
      <c r="AB38" s="24" t="s">
        <v>153</v>
      </c>
      <c r="AC38" s="24" t="s">
        <v>199</v>
      </c>
      <c r="AD38" s="54"/>
    </row>
    <row r="39" s="49" customFormat="1" ht="50" customHeight="1" outlineLevel="2" spans="1:30">
      <c r="A39" s="19">
        <v>37</v>
      </c>
      <c r="B39" s="47" t="s">
        <v>55</v>
      </c>
      <c r="C39" s="24"/>
      <c r="D39" s="24"/>
      <c r="E39" s="24" t="s">
        <v>201</v>
      </c>
      <c r="F39" s="47" t="s">
        <v>202</v>
      </c>
      <c r="G39" s="47" t="s">
        <v>107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>
        <v>1</v>
      </c>
      <c r="S39" s="24">
        <v>150</v>
      </c>
      <c r="T39" s="24">
        <v>6000</v>
      </c>
      <c r="U39" s="24"/>
      <c r="V39" s="52">
        <v>900</v>
      </c>
      <c r="W39" s="24">
        <f t="shared" si="2"/>
        <v>5100</v>
      </c>
      <c r="X39" s="24"/>
      <c r="Y39" s="24"/>
      <c r="Z39" s="24" t="s">
        <v>163</v>
      </c>
      <c r="AA39" s="52">
        <v>900</v>
      </c>
      <c r="AB39" s="47" t="s">
        <v>203</v>
      </c>
      <c r="AC39" s="24" t="s">
        <v>204</v>
      </c>
      <c r="AD39" s="54"/>
    </row>
    <row r="40" s="49" customFormat="1" ht="50" customHeight="1" outlineLevel="2" spans="1:30">
      <c r="A40" s="50">
        <v>38</v>
      </c>
      <c r="B40" s="47" t="s">
        <v>55</v>
      </c>
      <c r="C40" s="24"/>
      <c r="D40" s="24"/>
      <c r="E40" s="24" t="s">
        <v>205</v>
      </c>
      <c r="F40" s="47" t="s">
        <v>202</v>
      </c>
      <c r="G40" s="47" t="s">
        <v>113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>
        <v>1</v>
      </c>
      <c r="S40" s="24">
        <v>220</v>
      </c>
      <c r="T40" s="24">
        <v>8800</v>
      </c>
      <c r="U40" s="24"/>
      <c r="V40" s="52">
        <v>1320</v>
      </c>
      <c r="W40" s="24">
        <f t="shared" si="2"/>
        <v>7480</v>
      </c>
      <c r="X40" s="24"/>
      <c r="Y40" s="24"/>
      <c r="Z40" s="24" t="s">
        <v>163</v>
      </c>
      <c r="AA40" s="52">
        <v>1320</v>
      </c>
      <c r="AB40" s="47" t="s">
        <v>203</v>
      </c>
      <c r="AC40" s="24" t="s">
        <v>204</v>
      </c>
      <c r="AD40" s="54"/>
    </row>
    <row r="41" s="49" customFormat="1" ht="50" customHeight="1" outlineLevel="2" spans="1:30">
      <c r="A41" s="19">
        <v>39</v>
      </c>
      <c r="B41" s="47" t="s">
        <v>55</v>
      </c>
      <c r="C41" s="24"/>
      <c r="D41" s="24"/>
      <c r="E41" s="24" t="s">
        <v>206</v>
      </c>
      <c r="F41" s="47" t="s">
        <v>202</v>
      </c>
      <c r="G41" s="47" t="s">
        <v>85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>
        <v>1</v>
      </c>
      <c r="S41" s="24">
        <v>30</v>
      </c>
      <c r="T41" s="24">
        <v>1200</v>
      </c>
      <c r="U41" s="24"/>
      <c r="V41" s="52">
        <v>180</v>
      </c>
      <c r="W41" s="24">
        <f t="shared" si="2"/>
        <v>1020</v>
      </c>
      <c r="X41" s="24"/>
      <c r="Y41" s="24"/>
      <c r="Z41" s="24" t="s">
        <v>163</v>
      </c>
      <c r="AA41" s="52">
        <v>180</v>
      </c>
      <c r="AB41" s="47" t="s">
        <v>203</v>
      </c>
      <c r="AC41" s="24" t="s">
        <v>204</v>
      </c>
      <c r="AD41" s="54"/>
    </row>
    <row r="42" s="49" customFormat="1" ht="50" customHeight="1" outlineLevel="2" spans="1:30">
      <c r="A42" s="50">
        <v>40</v>
      </c>
      <c r="B42" s="47" t="s">
        <v>55</v>
      </c>
      <c r="C42" s="24"/>
      <c r="D42" s="24"/>
      <c r="E42" s="24" t="s">
        <v>207</v>
      </c>
      <c r="F42" s="47" t="s">
        <v>208</v>
      </c>
      <c r="G42" s="47" t="s">
        <v>64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>
        <v>1</v>
      </c>
      <c r="S42" s="24">
        <v>170</v>
      </c>
      <c r="T42" s="24">
        <v>6800</v>
      </c>
      <c r="U42" s="24"/>
      <c r="V42" s="52">
        <v>1020</v>
      </c>
      <c r="W42" s="24">
        <f t="shared" si="2"/>
        <v>5780</v>
      </c>
      <c r="X42" s="24"/>
      <c r="Y42" s="24"/>
      <c r="Z42" s="24" t="s">
        <v>150</v>
      </c>
      <c r="AA42" s="52">
        <v>1020</v>
      </c>
      <c r="AB42" s="47" t="s">
        <v>208</v>
      </c>
      <c r="AC42" s="24" t="s">
        <v>209</v>
      </c>
      <c r="AD42" s="54"/>
    </row>
    <row r="43" s="49" customFormat="1" ht="50" customHeight="1" outlineLevel="2" spans="1:30">
      <c r="A43" s="19">
        <v>41</v>
      </c>
      <c r="B43" s="47" t="s">
        <v>55</v>
      </c>
      <c r="C43" s="24"/>
      <c r="D43" s="24"/>
      <c r="E43" s="24" t="s">
        <v>210</v>
      </c>
      <c r="F43" s="47" t="s">
        <v>211</v>
      </c>
      <c r="G43" s="47" t="s">
        <v>212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>
        <v>1</v>
      </c>
      <c r="S43" s="24">
        <v>1</v>
      </c>
      <c r="T43" s="24">
        <v>40</v>
      </c>
      <c r="U43" s="24"/>
      <c r="V43" s="52">
        <v>6</v>
      </c>
      <c r="W43" s="24">
        <f t="shared" si="2"/>
        <v>34</v>
      </c>
      <c r="X43" s="24"/>
      <c r="Y43" s="24"/>
      <c r="Z43" s="24" t="s">
        <v>92</v>
      </c>
      <c r="AA43" s="52">
        <v>6</v>
      </c>
      <c r="AB43" s="47" t="s">
        <v>213</v>
      </c>
      <c r="AC43" s="24" t="s">
        <v>214</v>
      </c>
      <c r="AD43" s="54"/>
    </row>
    <row r="44" s="49" customFormat="1" ht="50" customHeight="1" outlineLevel="2" spans="1:30">
      <c r="A44" s="50">
        <v>42</v>
      </c>
      <c r="B44" s="47" t="s">
        <v>55</v>
      </c>
      <c r="C44" s="24"/>
      <c r="D44" s="24"/>
      <c r="E44" s="24" t="s">
        <v>215</v>
      </c>
      <c r="F44" s="47" t="s">
        <v>63</v>
      </c>
      <c r="G44" s="47" t="s">
        <v>85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>
        <v>1</v>
      </c>
      <c r="S44" s="24">
        <v>240</v>
      </c>
      <c r="T44" s="24">
        <v>9600</v>
      </c>
      <c r="U44" s="24"/>
      <c r="V44" s="52">
        <v>1440</v>
      </c>
      <c r="W44" s="24">
        <f t="shared" si="2"/>
        <v>8160</v>
      </c>
      <c r="X44" s="24"/>
      <c r="Y44" s="24"/>
      <c r="Z44" s="24" t="s">
        <v>216</v>
      </c>
      <c r="AA44" s="52">
        <v>1440</v>
      </c>
      <c r="AB44" s="47" t="s">
        <v>87</v>
      </c>
      <c r="AC44" s="24" t="s">
        <v>217</v>
      </c>
      <c r="AD44" s="54"/>
    </row>
    <row r="45" s="49" customFormat="1" ht="50" customHeight="1" outlineLevel="2" spans="1:30">
      <c r="A45" s="19">
        <v>43</v>
      </c>
      <c r="B45" s="47" t="s">
        <v>55</v>
      </c>
      <c r="C45" s="24"/>
      <c r="D45" s="24"/>
      <c r="E45" s="24" t="s">
        <v>218</v>
      </c>
      <c r="F45" s="47" t="s">
        <v>195</v>
      </c>
      <c r="G45" s="47" t="s">
        <v>107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>
        <v>1</v>
      </c>
      <c r="S45" s="24">
        <v>320</v>
      </c>
      <c r="T45" s="24">
        <v>12800</v>
      </c>
      <c r="U45" s="24"/>
      <c r="V45" s="52">
        <v>1920</v>
      </c>
      <c r="W45" s="24">
        <f t="shared" si="2"/>
        <v>10880</v>
      </c>
      <c r="X45" s="24"/>
      <c r="Y45" s="24"/>
      <c r="Z45" s="24" t="s">
        <v>219</v>
      </c>
      <c r="AA45" s="52">
        <v>1920</v>
      </c>
      <c r="AB45" s="47" t="s">
        <v>109</v>
      </c>
      <c r="AC45" s="24" t="s">
        <v>220</v>
      </c>
      <c r="AD45" s="54"/>
    </row>
    <row r="46" s="49" customFormat="1" ht="50" customHeight="1" outlineLevel="2" spans="1:30">
      <c r="A46" s="50">
        <v>44</v>
      </c>
      <c r="B46" s="47" t="s">
        <v>55</v>
      </c>
      <c r="C46" s="24"/>
      <c r="D46" s="24"/>
      <c r="E46" s="24" t="s">
        <v>221</v>
      </c>
      <c r="F46" s="47" t="s">
        <v>222</v>
      </c>
      <c r="G46" s="47" t="s">
        <v>58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>
        <v>1</v>
      </c>
      <c r="S46" s="24">
        <v>300</v>
      </c>
      <c r="T46" s="24">
        <v>12000</v>
      </c>
      <c r="U46" s="24"/>
      <c r="V46" s="52">
        <v>1800</v>
      </c>
      <c r="W46" s="24">
        <f t="shared" si="2"/>
        <v>10200</v>
      </c>
      <c r="X46" s="24"/>
      <c r="Y46" s="24"/>
      <c r="Z46" s="24" t="s">
        <v>163</v>
      </c>
      <c r="AA46" s="52">
        <v>1800</v>
      </c>
      <c r="AB46" s="47" t="s">
        <v>223</v>
      </c>
      <c r="AC46" s="24" t="s">
        <v>224</v>
      </c>
      <c r="AD46" s="54"/>
    </row>
    <row r="47" s="49" customFormat="1" ht="50" customHeight="1" outlineLevel="2" spans="1:30">
      <c r="A47" s="19">
        <v>45</v>
      </c>
      <c r="B47" s="47" t="s">
        <v>55</v>
      </c>
      <c r="C47" s="24"/>
      <c r="D47" s="24"/>
      <c r="E47" s="24" t="s">
        <v>225</v>
      </c>
      <c r="F47" s="47" t="s">
        <v>226</v>
      </c>
      <c r="G47" s="47" t="s">
        <v>107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>
        <v>1</v>
      </c>
      <c r="S47" s="24">
        <v>200</v>
      </c>
      <c r="T47" s="24">
        <v>8000</v>
      </c>
      <c r="U47" s="24"/>
      <c r="V47" s="52">
        <v>1200</v>
      </c>
      <c r="W47" s="24">
        <f t="shared" si="2"/>
        <v>6800</v>
      </c>
      <c r="X47" s="24"/>
      <c r="Y47" s="24"/>
      <c r="Z47" s="24" t="s">
        <v>108</v>
      </c>
      <c r="AA47" s="52">
        <v>1200</v>
      </c>
      <c r="AB47" s="47" t="s">
        <v>109</v>
      </c>
      <c r="AC47" s="24" t="s">
        <v>227</v>
      </c>
      <c r="AD47" s="54"/>
    </row>
    <row r="48" s="49" customFormat="1" ht="50" customHeight="1" outlineLevel="2" spans="1:30">
      <c r="A48" s="50">
        <v>46</v>
      </c>
      <c r="B48" s="47" t="s">
        <v>55</v>
      </c>
      <c r="C48" s="24"/>
      <c r="D48" s="24"/>
      <c r="E48" s="24" t="s">
        <v>228</v>
      </c>
      <c r="F48" s="47" t="s">
        <v>229</v>
      </c>
      <c r="G48" s="47" t="s">
        <v>107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>
        <v>1</v>
      </c>
      <c r="S48" s="24">
        <v>260</v>
      </c>
      <c r="T48" s="24">
        <v>10400</v>
      </c>
      <c r="U48" s="24"/>
      <c r="V48" s="52">
        <v>1560</v>
      </c>
      <c r="W48" s="24">
        <f t="shared" si="2"/>
        <v>8840</v>
      </c>
      <c r="X48" s="24"/>
      <c r="Y48" s="24"/>
      <c r="Z48" s="24" t="s">
        <v>135</v>
      </c>
      <c r="AA48" s="52">
        <v>1560</v>
      </c>
      <c r="AB48" s="47" t="s">
        <v>109</v>
      </c>
      <c r="AC48" s="24" t="s">
        <v>230</v>
      </c>
      <c r="AD48" s="54"/>
    </row>
    <row r="49" s="49" customFormat="1" ht="50" customHeight="1" outlineLevel="2" spans="1:30">
      <c r="A49" s="19">
        <v>47</v>
      </c>
      <c r="B49" s="47" t="s">
        <v>55</v>
      </c>
      <c r="C49" s="24"/>
      <c r="D49" s="24"/>
      <c r="E49" s="24" t="s">
        <v>231</v>
      </c>
      <c r="F49" s="47" t="s">
        <v>232</v>
      </c>
      <c r="G49" s="47" t="s">
        <v>75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>
        <v>1</v>
      </c>
      <c r="S49" s="24">
        <v>4</v>
      </c>
      <c r="T49" s="24">
        <v>160</v>
      </c>
      <c r="U49" s="24"/>
      <c r="V49" s="52">
        <v>24</v>
      </c>
      <c r="W49" s="24">
        <f t="shared" si="2"/>
        <v>136</v>
      </c>
      <c r="X49" s="24"/>
      <c r="Y49" s="24"/>
      <c r="Z49" s="24" t="s">
        <v>108</v>
      </c>
      <c r="AA49" s="52">
        <v>24</v>
      </c>
      <c r="AB49" s="47" t="s">
        <v>233</v>
      </c>
      <c r="AC49" s="24" t="s">
        <v>234</v>
      </c>
      <c r="AD49" s="54"/>
    </row>
    <row r="50" s="49" customFormat="1" ht="50" customHeight="1" outlineLevel="2" spans="1:30">
      <c r="A50" s="50">
        <v>48</v>
      </c>
      <c r="B50" s="47" t="s">
        <v>55</v>
      </c>
      <c r="C50" s="24"/>
      <c r="D50" s="24"/>
      <c r="E50" s="24" t="s">
        <v>235</v>
      </c>
      <c r="F50" s="47" t="s">
        <v>236</v>
      </c>
      <c r="G50" s="47" t="s">
        <v>64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>
        <v>1</v>
      </c>
      <c r="S50" s="24">
        <v>442.92</v>
      </c>
      <c r="T50" s="24">
        <v>17716.8</v>
      </c>
      <c r="U50" s="24"/>
      <c r="V50" s="52">
        <v>2657.52</v>
      </c>
      <c r="W50" s="24">
        <f t="shared" si="2"/>
        <v>15059.28</v>
      </c>
      <c r="X50" s="24"/>
      <c r="Y50" s="24"/>
      <c r="Z50" s="24" t="s">
        <v>86</v>
      </c>
      <c r="AA50" s="52">
        <v>2657.52</v>
      </c>
      <c r="AB50" s="47" t="s">
        <v>97</v>
      </c>
      <c r="AC50" s="24" t="s">
        <v>237</v>
      </c>
      <c r="AD50" s="54"/>
    </row>
    <row r="51" s="49" customFormat="1" ht="50" customHeight="1" outlineLevel="2" spans="1:30">
      <c r="A51" s="19">
        <v>49</v>
      </c>
      <c r="B51" s="47" t="s">
        <v>55</v>
      </c>
      <c r="C51" s="24"/>
      <c r="D51" s="24"/>
      <c r="E51" s="24" t="s">
        <v>238</v>
      </c>
      <c r="F51" s="47" t="s">
        <v>239</v>
      </c>
      <c r="G51" s="47" t="s">
        <v>107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>
        <v>1</v>
      </c>
      <c r="S51" s="24">
        <v>266</v>
      </c>
      <c r="T51" s="24">
        <v>10640</v>
      </c>
      <c r="U51" s="24"/>
      <c r="V51" s="52">
        <v>1596</v>
      </c>
      <c r="W51" s="24">
        <f t="shared" si="2"/>
        <v>9044</v>
      </c>
      <c r="X51" s="24"/>
      <c r="Y51" s="24"/>
      <c r="Z51" s="24" t="s">
        <v>108</v>
      </c>
      <c r="AA51" s="52">
        <v>1596</v>
      </c>
      <c r="AB51" s="47" t="s">
        <v>109</v>
      </c>
      <c r="AC51" s="24" t="s">
        <v>240</v>
      </c>
      <c r="AD51" s="54"/>
    </row>
    <row r="52" s="49" customFormat="1" ht="50" customHeight="1" outlineLevel="2" spans="1:30">
      <c r="A52" s="50">
        <v>50</v>
      </c>
      <c r="B52" s="47" t="s">
        <v>55</v>
      </c>
      <c r="C52" s="24"/>
      <c r="D52" s="24"/>
      <c r="E52" s="24" t="s">
        <v>241</v>
      </c>
      <c r="F52" s="47" t="s">
        <v>242</v>
      </c>
      <c r="G52" s="47" t="s">
        <v>85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>
        <v>1</v>
      </c>
      <c r="S52" s="24">
        <v>320</v>
      </c>
      <c r="T52" s="24">
        <v>12800</v>
      </c>
      <c r="U52" s="24"/>
      <c r="V52" s="52">
        <v>1920</v>
      </c>
      <c r="W52" s="24">
        <f t="shared" si="2"/>
        <v>10880</v>
      </c>
      <c r="X52" s="24"/>
      <c r="Y52" s="24"/>
      <c r="Z52" s="24" t="s">
        <v>86</v>
      </c>
      <c r="AA52" s="52">
        <v>1920</v>
      </c>
      <c r="AB52" s="47" t="s">
        <v>87</v>
      </c>
      <c r="AC52" s="24" t="s">
        <v>243</v>
      </c>
      <c r="AD52" s="54"/>
    </row>
    <row r="53" s="49" customFormat="1" ht="50" customHeight="1" outlineLevel="2" spans="1:30">
      <c r="A53" s="19">
        <v>51</v>
      </c>
      <c r="B53" s="47" t="s">
        <v>55</v>
      </c>
      <c r="C53" s="24"/>
      <c r="D53" s="24"/>
      <c r="E53" s="24" t="s">
        <v>244</v>
      </c>
      <c r="F53" s="47" t="s">
        <v>191</v>
      </c>
      <c r="G53" s="47" t="s">
        <v>85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>
        <v>1</v>
      </c>
      <c r="S53" s="24">
        <v>137</v>
      </c>
      <c r="T53" s="24">
        <v>5480</v>
      </c>
      <c r="U53" s="24"/>
      <c r="V53" s="52">
        <v>822</v>
      </c>
      <c r="W53" s="24">
        <f t="shared" si="2"/>
        <v>4658</v>
      </c>
      <c r="X53" s="24"/>
      <c r="Y53" s="24"/>
      <c r="Z53" s="24" t="s">
        <v>86</v>
      </c>
      <c r="AA53" s="52">
        <v>822</v>
      </c>
      <c r="AB53" s="47" t="s">
        <v>87</v>
      </c>
      <c r="AC53" s="24" t="s">
        <v>245</v>
      </c>
      <c r="AD53" s="54"/>
    </row>
    <row r="54" s="49" customFormat="1" ht="50" customHeight="1" outlineLevel="2" spans="1:30">
      <c r="A54" s="50">
        <v>52</v>
      </c>
      <c r="B54" s="47" t="s">
        <v>55</v>
      </c>
      <c r="C54" s="24"/>
      <c r="D54" s="24"/>
      <c r="E54" s="24" t="s">
        <v>246</v>
      </c>
      <c r="F54" s="47" t="s">
        <v>247</v>
      </c>
      <c r="G54" s="47" t="s">
        <v>75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>
        <v>1</v>
      </c>
      <c r="S54" s="24">
        <v>850</v>
      </c>
      <c r="T54" s="24">
        <v>34000</v>
      </c>
      <c r="U54" s="24"/>
      <c r="V54" s="52">
        <v>5100</v>
      </c>
      <c r="W54" s="24">
        <f t="shared" si="2"/>
        <v>28900</v>
      </c>
      <c r="X54" s="24"/>
      <c r="Y54" s="24"/>
      <c r="Z54" s="24" t="s">
        <v>76</v>
      </c>
      <c r="AA54" s="52">
        <v>5100</v>
      </c>
      <c r="AB54" s="47" t="s">
        <v>74</v>
      </c>
      <c r="AC54" s="24" t="s">
        <v>248</v>
      </c>
      <c r="AD54" s="54"/>
    </row>
    <row r="55" s="49" customFormat="1" ht="50" customHeight="1" outlineLevel="2" spans="1:30">
      <c r="A55" s="19">
        <v>53</v>
      </c>
      <c r="B55" s="47" t="s">
        <v>55</v>
      </c>
      <c r="C55" s="24"/>
      <c r="D55" s="24"/>
      <c r="E55" s="24" t="s">
        <v>249</v>
      </c>
      <c r="F55" s="47" t="s">
        <v>250</v>
      </c>
      <c r="G55" s="47" t="s">
        <v>140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>
        <v>1</v>
      </c>
      <c r="S55" s="24">
        <v>200</v>
      </c>
      <c r="T55" s="24">
        <v>8000</v>
      </c>
      <c r="U55" s="24"/>
      <c r="V55" s="52">
        <v>1200</v>
      </c>
      <c r="W55" s="24">
        <f t="shared" si="2"/>
        <v>6800</v>
      </c>
      <c r="X55" s="24"/>
      <c r="Y55" s="24"/>
      <c r="Z55" s="24" t="s">
        <v>86</v>
      </c>
      <c r="AA55" s="52">
        <v>1200</v>
      </c>
      <c r="AB55" s="47" t="s">
        <v>141</v>
      </c>
      <c r="AC55" s="24" t="s">
        <v>251</v>
      </c>
      <c r="AD55" s="54"/>
    </row>
    <row r="56" s="49" customFormat="1" ht="50" customHeight="1" outlineLevel="2" spans="1:30">
      <c r="A56" s="50">
        <v>54</v>
      </c>
      <c r="B56" s="47" t="s">
        <v>55</v>
      </c>
      <c r="C56" s="24"/>
      <c r="D56" s="24"/>
      <c r="E56" s="24" t="s">
        <v>252</v>
      </c>
      <c r="F56" s="47" t="s">
        <v>253</v>
      </c>
      <c r="G56" s="47" t="s">
        <v>58</v>
      </c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>
        <v>1</v>
      </c>
      <c r="S56" s="24">
        <v>140</v>
      </c>
      <c r="T56" s="24">
        <v>5600</v>
      </c>
      <c r="U56" s="24"/>
      <c r="V56" s="52">
        <v>840</v>
      </c>
      <c r="W56" s="24">
        <f t="shared" si="2"/>
        <v>4760</v>
      </c>
      <c r="X56" s="24"/>
      <c r="Y56" s="24"/>
      <c r="Z56" s="24" t="s">
        <v>163</v>
      </c>
      <c r="AA56" s="52">
        <v>840</v>
      </c>
      <c r="AB56" s="47" t="s">
        <v>254</v>
      </c>
      <c r="AC56" s="24" t="s">
        <v>255</v>
      </c>
      <c r="AD56" s="54"/>
    </row>
    <row r="57" s="49" customFormat="1" ht="50" customHeight="1" outlineLevel="2" spans="1:30">
      <c r="A57" s="19">
        <v>55</v>
      </c>
      <c r="B57" s="47" t="s">
        <v>55</v>
      </c>
      <c r="C57" s="24"/>
      <c r="D57" s="24"/>
      <c r="E57" s="24" t="s">
        <v>256</v>
      </c>
      <c r="F57" s="47" t="s">
        <v>257</v>
      </c>
      <c r="G57" s="47" t="s">
        <v>119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>
        <v>1</v>
      </c>
      <c r="S57" s="24">
        <v>173</v>
      </c>
      <c r="T57" s="24">
        <v>6920</v>
      </c>
      <c r="U57" s="24"/>
      <c r="V57" s="52">
        <v>1038</v>
      </c>
      <c r="W57" s="24">
        <f t="shared" si="2"/>
        <v>5882</v>
      </c>
      <c r="X57" s="24"/>
      <c r="Y57" s="24"/>
      <c r="Z57" s="24" t="s">
        <v>258</v>
      </c>
      <c r="AA57" s="52">
        <v>1038</v>
      </c>
      <c r="AB57" s="47" t="s">
        <v>257</v>
      </c>
      <c r="AC57" s="24" t="s">
        <v>259</v>
      </c>
      <c r="AD57" s="54"/>
    </row>
    <row r="58" s="4" customFormat="1" ht="22.5" customHeight="1" spans="1:30">
      <c r="A58" s="26"/>
      <c r="B58" s="27" t="s">
        <v>60</v>
      </c>
      <c r="C58" s="19"/>
      <c r="D58" s="19"/>
      <c r="E58" s="20"/>
      <c r="F58" s="28"/>
      <c r="G58" s="29"/>
      <c r="H58" s="30"/>
      <c r="I58" s="29"/>
      <c r="J58" s="26"/>
      <c r="K58" s="19"/>
      <c r="L58" s="36"/>
      <c r="M58" s="26"/>
      <c r="N58" s="31"/>
      <c r="O58" s="32"/>
      <c r="P58" s="32"/>
      <c r="Q58" s="26"/>
      <c r="R58" s="42">
        <f>SUM(R3:R57)</f>
        <v>1833</v>
      </c>
      <c r="S58" s="43">
        <f>SUM(S3:S57)</f>
        <v>13307.28</v>
      </c>
      <c r="T58" s="43">
        <f>SUM(T3:T57)</f>
        <v>532291.2</v>
      </c>
      <c r="U58" s="43"/>
      <c r="V58" s="43">
        <f>SUM(V3:V57)</f>
        <v>79843.68</v>
      </c>
      <c r="W58" s="43">
        <f>SUM(W3:W57)</f>
        <v>452447.52</v>
      </c>
      <c r="X58" s="31"/>
      <c r="Y58" s="19">
        <f>SUBTOTAL(9,Y4:Y6)</f>
        <v>0</v>
      </c>
      <c r="Z58" s="19"/>
      <c r="AA58" s="19"/>
      <c r="AB58" s="19"/>
      <c r="AC58" s="19"/>
      <c r="AD58" s="19"/>
    </row>
  </sheetData>
  <mergeCells count="1">
    <mergeCell ref="A1:AD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E8"/>
  <sheetViews>
    <sheetView workbookViewId="0">
      <pane ySplit="2" topLeftCell="A3" activePane="bottomLeft" state="frozen"/>
      <selection/>
      <selection pane="bottomLeft" activeCell="W8" sqref="W8"/>
    </sheetView>
  </sheetViews>
  <sheetFormatPr defaultColWidth="12.5" defaultRowHeight="14.25" outlineLevelRow="7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9.125" style="6" customWidth="1"/>
    <col min="6" max="6" width="11.125" style="7" customWidth="1"/>
    <col min="7" max="7" width="8.125" style="8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9" hidden="1" customWidth="1"/>
    <col min="14" max="14" width="7.5" style="10" hidden="1" customWidth="1"/>
    <col min="15" max="15" width="8.5" style="11" hidden="1" customWidth="1"/>
    <col min="16" max="16" width="9.625" style="11" hidden="1" customWidth="1"/>
    <col min="17" max="17" width="2.25" style="9" hidden="1" customWidth="1"/>
    <col min="18" max="18" width="6" style="9" customWidth="1"/>
    <col min="19" max="19" width="8.125" style="12" customWidth="1"/>
    <col min="20" max="20" width="8.5" style="12" customWidth="1"/>
    <col min="21" max="21" width="7.125" style="12" hidden="1" customWidth="1"/>
    <col min="22" max="22" width="8" style="12" customWidth="1"/>
    <col min="23" max="23" width="8.875" style="12" customWidth="1"/>
    <col min="24" max="24" width="7.125" style="10" hidden="1" customWidth="1"/>
    <col min="25" max="25" width="4.625" style="13" hidden="1" customWidth="1"/>
    <col min="26" max="26" width="8.625" style="14" customWidth="1"/>
    <col min="27" max="27" width="9.75" style="13" customWidth="1"/>
    <col min="28" max="28" width="7.5" style="15" customWidth="1"/>
    <col min="29" max="29" width="9.375" style="15" customWidth="1"/>
    <col min="30" max="30" width="5.875" style="13" customWidth="1"/>
    <col min="31" max="16384" width="12.5" style="13"/>
  </cols>
  <sheetData>
    <row r="1" s="1" customFormat="1" ht="52" customHeight="1" spans="1:31">
      <c r="A1" s="16" t="s">
        <v>260</v>
      </c>
      <c r="B1" s="16"/>
      <c r="C1" s="16"/>
      <c r="D1" s="16"/>
      <c r="E1" s="17"/>
      <c r="F1" s="18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37"/>
      <c r="T1" s="37"/>
      <c r="U1" s="37"/>
      <c r="V1" s="37"/>
      <c r="W1" s="37"/>
      <c r="X1" s="16"/>
      <c r="Y1" s="16"/>
      <c r="Z1" s="16"/>
      <c r="AA1" s="16"/>
      <c r="AB1" s="16"/>
      <c r="AC1" s="16"/>
      <c r="AD1" s="16"/>
      <c r="AE1" s="44"/>
    </row>
    <row r="2" s="2" customFormat="1" ht="23" customHeight="1" spans="1:30">
      <c r="A2" s="19" t="s">
        <v>27</v>
      </c>
      <c r="B2" s="19" t="s">
        <v>28</v>
      </c>
      <c r="C2" s="19" t="s">
        <v>29</v>
      </c>
      <c r="D2" s="19" t="s">
        <v>30</v>
      </c>
      <c r="E2" s="20" t="s">
        <v>31</v>
      </c>
      <c r="F2" s="21" t="s">
        <v>32</v>
      </c>
      <c r="G2" s="22" t="s">
        <v>33</v>
      </c>
      <c r="H2" s="22" t="s">
        <v>34</v>
      </c>
      <c r="I2" s="22" t="s">
        <v>35</v>
      </c>
      <c r="J2" s="22" t="s">
        <v>36</v>
      </c>
      <c r="K2" s="22" t="s">
        <v>37</v>
      </c>
      <c r="L2" s="19" t="s">
        <v>31</v>
      </c>
      <c r="M2" s="26" t="s">
        <v>38</v>
      </c>
      <c r="N2" s="31" t="s">
        <v>39</v>
      </c>
      <c r="O2" s="32" t="s">
        <v>40</v>
      </c>
      <c r="P2" s="32" t="s">
        <v>41</v>
      </c>
      <c r="Q2" s="26" t="s">
        <v>42</v>
      </c>
      <c r="R2" s="38" t="s">
        <v>43</v>
      </c>
      <c r="S2" s="39" t="s">
        <v>6</v>
      </c>
      <c r="T2" s="31" t="s">
        <v>44</v>
      </c>
      <c r="U2" s="31" t="s">
        <v>45</v>
      </c>
      <c r="V2" s="40" t="s">
        <v>46</v>
      </c>
      <c r="W2" s="40" t="s">
        <v>47</v>
      </c>
      <c r="X2" s="31" t="s">
        <v>48</v>
      </c>
      <c r="Y2" s="19" t="s">
        <v>49</v>
      </c>
      <c r="Z2" s="45" t="s">
        <v>50</v>
      </c>
      <c r="AA2" s="45" t="s">
        <v>51</v>
      </c>
      <c r="AB2" s="45" t="s">
        <v>52</v>
      </c>
      <c r="AC2" s="45" t="s">
        <v>53</v>
      </c>
      <c r="AD2" s="45" t="s">
        <v>54</v>
      </c>
    </row>
    <row r="3" s="3" customFormat="1" ht="65" customHeight="1" outlineLevel="2" spans="1:30">
      <c r="A3" s="23">
        <v>1</v>
      </c>
      <c r="B3" s="24" t="s">
        <v>261</v>
      </c>
      <c r="C3" s="25"/>
      <c r="D3" s="25"/>
      <c r="E3" s="24" t="s">
        <v>262</v>
      </c>
      <c r="F3" s="24" t="s">
        <v>263</v>
      </c>
      <c r="G3" s="24" t="s">
        <v>264</v>
      </c>
      <c r="H3" s="24"/>
      <c r="I3" s="25"/>
      <c r="J3" s="23"/>
      <c r="K3" s="25"/>
      <c r="L3" s="23"/>
      <c r="M3" s="23"/>
      <c r="N3" s="33"/>
      <c r="O3" s="34"/>
      <c r="P3" s="34"/>
      <c r="Q3" s="23"/>
      <c r="R3" s="24">
        <v>6</v>
      </c>
      <c r="S3" s="24">
        <v>7.3</v>
      </c>
      <c r="T3" s="23">
        <v>102.2</v>
      </c>
      <c r="U3" s="41"/>
      <c r="V3" s="23">
        <v>30.66</v>
      </c>
      <c r="W3" s="41">
        <f>T3-V3</f>
        <v>71.54</v>
      </c>
      <c r="X3" s="33"/>
      <c r="Y3" s="25"/>
      <c r="Z3" s="46" t="s">
        <v>114</v>
      </c>
      <c r="AA3" s="23">
        <v>30.66</v>
      </c>
      <c r="AB3" s="47" t="s">
        <v>115</v>
      </c>
      <c r="AC3" s="112" t="s">
        <v>265</v>
      </c>
      <c r="AD3" s="46"/>
    </row>
    <row r="4" s="3" customFormat="1" ht="63" customHeight="1" outlineLevel="2" spans="1:30">
      <c r="A4" s="23">
        <v>2</v>
      </c>
      <c r="B4" s="24" t="s">
        <v>261</v>
      </c>
      <c r="C4" s="25"/>
      <c r="D4" s="25"/>
      <c r="E4" s="24" t="s">
        <v>266</v>
      </c>
      <c r="F4" s="24" t="s">
        <v>267</v>
      </c>
      <c r="G4" s="24" t="s">
        <v>268</v>
      </c>
      <c r="H4" s="24"/>
      <c r="I4" s="25"/>
      <c r="J4" s="23"/>
      <c r="K4" s="25"/>
      <c r="L4" s="23"/>
      <c r="M4" s="23"/>
      <c r="N4" s="33"/>
      <c r="O4" s="34"/>
      <c r="P4" s="34"/>
      <c r="Q4" s="23"/>
      <c r="R4" s="24">
        <v>17</v>
      </c>
      <c r="S4" s="24">
        <v>28.25</v>
      </c>
      <c r="T4" s="23">
        <v>395.5</v>
      </c>
      <c r="U4" s="41"/>
      <c r="V4" s="23">
        <v>118.65</v>
      </c>
      <c r="W4" s="41">
        <f>T4-V4</f>
        <v>276.85</v>
      </c>
      <c r="X4" s="33"/>
      <c r="Y4" s="25"/>
      <c r="Z4" s="46" t="s">
        <v>130</v>
      </c>
      <c r="AA4" s="23">
        <v>118.65</v>
      </c>
      <c r="AB4" s="47" t="s">
        <v>131</v>
      </c>
      <c r="AC4" s="25">
        <v>2013174355</v>
      </c>
      <c r="AD4" s="46"/>
    </row>
    <row r="5" s="3" customFormat="1" ht="50" customHeight="1" outlineLevel="2" spans="1:30">
      <c r="A5" s="23">
        <v>3</v>
      </c>
      <c r="B5" s="24" t="s">
        <v>261</v>
      </c>
      <c r="C5" s="25"/>
      <c r="D5" s="25"/>
      <c r="E5" s="24" t="s">
        <v>269</v>
      </c>
      <c r="F5" s="24" t="s">
        <v>270</v>
      </c>
      <c r="G5" s="24" t="s">
        <v>271</v>
      </c>
      <c r="H5" s="24"/>
      <c r="I5" s="25"/>
      <c r="J5" s="23"/>
      <c r="K5" s="25"/>
      <c r="L5" s="23"/>
      <c r="M5" s="23"/>
      <c r="N5" s="33"/>
      <c r="O5" s="34"/>
      <c r="P5" s="34"/>
      <c r="Q5" s="23"/>
      <c r="R5" s="24">
        <v>142</v>
      </c>
      <c r="S5" s="24">
        <v>126.63</v>
      </c>
      <c r="T5" s="23">
        <v>1772.82</v>
      </c>
      <c r="U5" s="41"/>
      <c r="V5" s="23">
        <v>531.85</v>
      </c>
      <c r="W5" s="41">
        <f>T5-V5</f>
        <v>1240.97</v>
      </c>
      <c r="X5" s="33"/>
      <c r="Y5" s="25"/>
      <c r="Z5" s="46" t="s">
        <v>86</v>
      </c>
      <c r="AA5" s="23">
        <v>531.85</v>
      </c>
      <c r="AB5" s="48" t="s">
        <v>141</v>
      </c>
      <c r="AC5" s="112" t="s">
        <v>272</v>
      </c>
      <c r="AD5" s="46"/>
    </row>
    <row r="6" s="3" customFormat="1" ht="66" customHeight="1" outlineLevel="2" spans="1:30">
      <c r="A6" s="23">
        <v>4</v>
      </c>
      <c r="B6" s="24" t="s">
        <v>261</v>
      </c>
      <c r="C6" s="25"/>
      <c r="D6" s="25"/>
      <c r="E6" s="24" t="s">
        <v>273</v>
      </c>
      <c r="F6" s="24" t="s">
        <v>274</v>
      </c>
      <c r="G6" s="24" t="s">
        <v>275</v>
      </c>
      <c r="H6" s="24"/>
      <c r="I6" s="25"/>
      <c r="J6" s="23"/>
      <c r="K6" s="25"/>
      <c r="L6" s="23"/>
      <c r="M6" s="23"/>
      <c r="N6" s="33"/>
      <c r="O6" s="34"/>
      <c r="P6" s="34"/>
      <c r="Q6" s="23"/>
      <c r="R6" s="24">
        <v>1</v>
      </c>
      <c r="S6" s="24">
        <v>1</v>
      </c>
      <c r="T6" s="23">
        <v>14</v>
      </c>
      <c r="U6" s="41"/>
      <c r="V6" s="23">
        <v>4.2</v>
      </c>
      <c r="W6" s="41">
        <f>T6-V6</f>
        <v>9.8</v>
      </c>
      <c r="X6" s="33"/>
      <c r="Y6" s="25"/>
      <c r="Z6" s="46" t="s">
        <v>80</v>
      </c>
      <c r="AA6" s="23">
        <v>4.2</v>
      </c>
      <c r="AB6" s="47" t="s">
        <v>125</v>
      </c>
      <c r="AC6" s="25">
        <v>2011074266</v>
      </c>
      <c r="AD6" s="25"/>
    </row>
    <row r="7" s="3" customFormat="1" ht="50" customHeight="1" outlineLevel="2" spans="1:30">
      <c r="A7" s="23">
        <v>5</v>
      </c>
      <c r="B7" s="24" t="s">
        <v>261</v>
      </c>
      <c r="C7" s="25"/>
      <c r="D7" s="25"/>
      <c r="E7" s="24" t="s">
        <v>276</v>
      </c>
      <c r="F7" s="24" t="s">
        <v>277</v>
      </c>
      <c r="G7" s="24" t="s">
        <v>278</v>
      </c>
      <c r="H7" s="24"/>
      <c r="I7" s="25"/>
      <c r="J7" s="23"/>
      <c r="K7" s="25"/>
      <c r="L7" s="23"/>
      <c r="M7" s="23"/>
      <c r="N7" s="33"/>
      <c r="O7" s="34"/>
      <c r="P7" s="34"/>
      <c r="Q7" s="23"/>
      <c r="R7" s="24">
        <v>1</v>
      </c>
      <c r="S7" s="24">
        <v>1.5</v>
      </c>
      <c r="T7" s="23">
        <v>21</v>
      </c>
      <c r="U7" s="41"/>
      <c r="V7" s="23">
        <v>6.3</v>
      </c>
      <c r="W7" s="41">
        <f>T7-V7</f>
        <v>14.7</v>
      </c>
      <c r="X7" s="33"/>
      <c r="Y7" s="25"/>
      <c r="Z7" s="24" t="s">
        <v>92</v>
      </c>
      <c r="AA7" s="23">
        <v>6.3</v>
      </c>
      <c r="AB7" s="47" t="s">
        <v>213</v>
      </c>
      <c r="AC7" s="24" t="s">
        <v>214</v>
      </c>
      <c r="AD7" s="25"/>
    </row>
    <row r="8" s="4" customFormat="1" ht="22.5" customHeight="1" spans="1:30">
      <c r="A8" s="26"/>
      <c r="B8" s="27" t="s">
        <v>60</v>
      </c>
      <c r="C8" s="19"/>
      <c r="D8" s="19"/>
      <c r="E8" s="20"/>
      <c r="F8" s="28"/>
      <c r="G8" s="29"/>
      <c r="H8" s="30"/>
      <c r="I8" s="29"/>
      <c r="J8" s="35"/>
      <c r="K8" s="19"/>
      <c r="L8" s="36"/>
      <c r="M8" s="26"/>
      <c r="N8" s="31"/>
      <c r="O8" s="32"/>
      <c r="P8" s="32"/>
      <c r="Q8" s="26"/>
      <c r="R8" s="42">
        <f>SUM(R3:R7)</f>
        <v>167</v>
      </c>
      <c r="S8" s="43">
        <f>SUM(S3:S7)</f>
        <v>164.68</v>
      </c>
      <c r="T8" s="43">
        <f>SUM(T3:T7)</f>
        <v>2305.52</v>
      </c>
      <c r="U8" s="43"/>
      <c r="V8" s="43">
        <f>SUM(V3:V7)</f>
        <v>691.66</v>
      </c>
      <c r="W8" s="43">
        <f>SUM(W3:W7)</f>
        <v>1613.86</v>
      </c>
      <c r="X8" s="31"/>
      <c r="Y8" s="19">
        <f>SUBTOTAL(9,Y3:Y5)</f>
        <v>0</v>
      </c>
      <c r="Z8" s="19"/>
      <c r="AA8" s="19"/>
      <c r="AB8" s="19"/>
      <c r="AC8" s="19"/>
      <c r="AD8" s="19"/>
    </row>
  </sheetData>
  <mergeCells count="1">
    <mergeCell ref="A1:AD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 </vt:lpstr>
      <vt:lpstr>水稻</vt:lpstr>
      <vt:lpstr>小麦</vt:lpstr>
      <vt:lpstr>油菜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1996-12-17T01:32:00Z</dcterms:created>
  <cp:lastPrinted>2020-05-15T00:47:00Z</cp:lastPrinted>
  <dcterms:modified xsi:type="dcterms:W3CDTF">2026-05-13T03:20:52Z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69A74B64659F4C9B99E926B56F7AA5FA_12</vt:lpwstr>
  </property>
</Properties>
</file>