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6" activeTab="2"/>
  </bookViews>
  <sheets>
    <sheet name="汇总 " sheetId="10" r:id="rId1"/>
    <sheet name="水稻完全成本" sheetId="12" r:id="rId2"/>
    <sheet name="玉米完全成本" sheetId="11" r:id="rId3"/>
    <sheet name="大豆种植" sheetId="13" r:id="rId4"/>
  </sheets>
  <definedNames>
    <definedName name="_xlnm.Print_Area" localSheetId="0">'汇总 '!$A$1:$S$12</definedName>
    <definedName name="_xlnm.Print_Titles" localSheetId="0">'汇总 '!$1:$1</definedName>
  </definedNames>
  <calcPr calcId="144525"/>
</workbook>
</file>

<file path=xl/sharedStrings.xml><?xml version="1.0" encoding="utf-8"?>
<sst xmlns="http://schemas.openxmlformats.org/spreadsheetml/2006/main" count="419" uniqueCount="202">
  <si>
    <t>种植业保险汇总表：（水稻保期：2023/8/22、2023/8/23-2023/11/30，                                                                                                            玉米保期：2023/8/22、2023/8/23-2023/11/30，大豆保期：2023/8/16、2023/8/22、2023/8/23-2023/11/30）</t>
  </si>
  <si>
    <t>申请单位（业务章）：中华联合财产保险股份有限公司南通中心支公司</t>
  </si>
  <si>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</si>
  <si>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</si>
  <si>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</si>
  <si>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</si>
  <si>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</si>
  <si>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</si>
  <si>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</si>
  <si>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</si>
  <si>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</si>
  <si>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</si>
  <si>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</si>
  <si>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</si>
  <si>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</si>
  <si>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</si>
  <si>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</si>
  <si>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</si>
  <si>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</si>
  <si>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</si>
  <si>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水稻完全成本</t>
  </si>
  <si>
    <t>玉米完全成本</t>
  </si>
  <si>
    <t>大豆种植</t>
  </si>
  <si>
    <t>500</t>
  </si>
  <si>
    <t>合计</t>
  </si>
  <si>
    <t xml:space="preserve">  保险公司负责人：                                         保险公司复核人：                               保险公司制表人：</t>
  </si>
  <si>
    <r>
      <rPr>
        <b/>
        <sz val="14"/>
        <rFont val="宋体"/>
        <charset val="134"/>
        <scheme val="minor"/>
      </rPr>
      <t>种植业保险明细表</t>
    </r>
    <r>
      <rPr>
        <b/>
        <sz val="10"/>
        <rFont val="宋体"/>
        <charset val="134"/>
        <scheme val="minor"/>
      </rPr>
      <t>（险种：水稻,保额：1300元/亩，保期：2023/8/22、2023/8/23-2023/11/30）</t>
    </r>
  </si>
  <si>
    <t>序号</t>
  </si>
  <si>
    <t>乡镇</t>
  </si>
  <si>
    <t>险种代码</t>
  </si>
  <si>
    <t>投保组织者</t>
  </si>
  <si>
    <t>保单号</t>
  </si>
  <si>
    <t>被保险人或投保人</t>
  </si>
  <si>
    <t>标的地址</t>
  </si>
  <si>
    <t>承保户次</t>
  </si>
  <si>
    <t>总保费（元）</t>
  </si>
  <si>
    <t>自缴标准</t>
  </si>
  <si>
    <t>农户自缴保费（元）</t>
  </si>
  <si>
    <t>各级财政补贴（元）</t>
  </si>
  <si>
    <t>标准保费</t>
  </si>
  <si>
    <t>保单数</t>
  </si>
  <si>
    <t>汇款日期</t>
  </si>
  <si>
    <t>汇款金额</t>
  </si>
  <si>
    <t>汇款人</t>
  </si>
  <si>
    <t>交易流水号（网银回单）</t>
  </si>
  <si>
    <t>备注</t>
  </si>
  <si>
    <t>金新街道</t>
  </si>
  <si>
    <t>012332060700160105000028</t>
  </si>
  <si>
    <t>张淑萍</t>
  </si>
  <si>
    <t>中国江苏省南通市通州区金新街道夏四店村委会夏四店村</t>
  </si>
  <si>
    <t>2023.7.26 2023.8.22</t>
  </si>
  <si>
    <t>1972元和7.25元，共1979.25元</t>
  </si>
  <si>
    <t>孙凌宇</t>
  </si>
  <si>
    <t>012332060700160105000014</t>
  </si>
  <si>
    <t>蒋正洲</t>
  </si>
  <si>
    <t>中国江苏省南通市通州区金新街道麒麟桥村委会麒麟桥村</t>
  </si>
  <si>
    <t>2023.08.15</t>
  </si>
  <si>
    <t>分三笔汇入，金额分别为：69656.59元、77158.89元、7250.12元，共154065.6元（其中水稻：52209.9元，其余是玉米：42475.47元，大豆：49694.56元，街道多汇了9685.67元，要退回）</t>
  </si>
  <si>
    <t>南通市通州区金新街道办事处财政收付中心</t>
  </si>
  <si>
    <t>012332060700160105000026</t>
  </si>
  <si>
    <t>进东村（吴克强、施加成等)16户农户</t>
  </si>
  <si>
    <t>中国江苏省南通市通州区金新街道进东村委会进东村</t>
  </si>
  <si>
    <t>012332060700160105000024</t>
  </si>
  <si>
    <t>王化军</t>
  </si>
  <si>
    <t>012332060700160105000027</t>
  </si>
  <si>
    <t>花家渡村（吴季明、李志明等)88户农户</t>
  </si>
  <si>
    <t>中国江苏省南通市通州区金新街道花家渡村委会花家渡村</t>
  </si>
  <si>
    <t>012332060700160105000006</t>
  </si>
  <si>
    <t>俞雪军</t>
  </si>
  <si>
    <t>中国江苏省南通市通州区金新街道朝东圩村委会朝东圩村</t>
  </si>
  <si>
    <t>012332060700160105000007</t>
  </si>
  <si>
    <t>丁仁照</t>
  </si>
  <si>
    <t>012332060700160105000019</t>
  </si>
  <si>
    <t>尹修国</t>
  </si>
  <si>
    <t>012332060700160105000012</t>
  </si>
  <si>
    <t>吴国权</t>
  </si>
  <si>
    <t>012332060700160105000003</t>
  </si>
  <si>
    <t>武海林</t>
  </si>
  <si>
    <t>中国江苏省南通市通州区金新街道进东村委会东村</t>
  </si>
  <si>
    <t>012332060700160105000015</t>
  </si>
  <si>
    <t>陈小超</t>
  </si>
  <si>
    <t>012332060700160105000016</t>
  </si>
  <si>
    <t>陈琴</t>
  </si>
  <si>
    <t>012332060700160105000002</t>
  </si>
  <si>
    <t>012332060700160105000004</t>
  </si>
  <si>
    <t>金泽胜</t>
  </si>
  <si>
    <t>中国江苏省南通市通州区金新街道文山村委会文山村</t>
  </si>
  <si>
    <t>012332060700160105000009</t>
  </si>
  <si>
    <t>刘成奇</t>
  </si>
  <si>
    <t>中国江苏省南通市通州区金新街道界北村委会界北村</t>
  </si>
  <si>
    <t>012332060700160105000018</t>
  </si>
  <si>
    <t>陈光本</t>
  </si>
  <si>
    <t>012332060700160105000022</t>
  </si>
  <si>
    <t>陈林</t>
  </si>
  <si>
    <t>012332060700160105000010</t>
  </si>
  <si>
    <t>012332060700160105000025</t>
  </si>
  <si>
    <t>012332060700160105000008</t>
  </si>
  <si>
    <t>贾春凤</t>
  </si>
  <si>
    <t>012332060700160105000011</t>
  </si>
  <si>
    <t>胡青松</t>
  </si>
  <si>
    <t>012332060700160105000021</t>
  </si>
  <si>
    <t>夏明文</t>
  </si>
  <si>
    <t>012332060700160105000005</t>
  </si>
  <si>
    <t>成彬</t>
  </si>
  <si>
    <t>中国江苏省南通市通州区金新街道复兴村委会复兴村</t>
  </si>
  <si>
    <t>012332060700160105000020</t>
  </si>
  <si>
    <t>焦二平</t>
  </si>
  <si>
    <t>012332060700160105000023</t>
  </si>
  <si>
    <t>012332060700160105000001</t>
  </si>
  <si>
    <t>李飞文</t>
  </si>
  <si>
    <t>012332060700160105000013</t>
  </si>
  <si>
    <t>012332060700160105000017</t>
  </si>
  <si>
    <t>丁健明</t>
  </si>
  <si>
    <t>总计</t>
  </si>
  <si>
    <r>
      <rPr>
        <b/>
        <sz val="14"/>
        <rFont val="宋体"/>
        <charset val="134"/>
        <scheme val="minor"/>
      </rPr>
      <t>种植业保险明细表</t>
    </r>
    <r>
      <rPr>
        <b/>
        <sz val="10"/>
        <rFont val="宋体"/>
        <charset val="134"/>
        <scheme val="minor"/>
      </rPr>
      <t>（险种：玉米完全成本,保额：1000元/亩，保期：2023/8/22、2023/8/23-2023/11/30）</t>
    </r>
  </si>
  <si>
    <t>012332060700160104000009</t>
  </si>
  <si>
    <t>通州区金新豪新家庭农场</t>
  </si>
  <si>
    <t>分三笔汇入，金额分别为：69656.59元、77158.89元、7250.12元，共154065.6元（其中玉米：42475.47元，其余是水稻：52209.9元，大豆：49694.56元，街道多汇了9685.67元，要退回）</t>
  </si>
  <si>
    <t>012332060700160104000005</t>
  </si>
  <si>
    <t>吴克成</t>
  </si>
  <si>
    <t>012332060700160104000004</t>
  </si>
  <si>
    <t>中国江苏省南通市通州区金新街道双池头村委会池头村</t>
  </si>
  <si>
    <t>012332060700160104000003</t>
  </si>
  <si>
    <t>012332060700160104000006</t>
  </si>
  <si>
    <t>吴克强</t>
  </si>
  <si>
    <t>012332060700160104000008</t>
  </si>
  <si>
    <t>012332060700160104000007</t>
  </si>
  <si>
    <t>012332060700160104000010</t>
  </si>
  <si>
    <t>三姓街村（季锦旗、季永昌等)1143户农户</t>
  </si>
  <si>
    <t>中国江苏省南通市通州区金新街道三姓街村委会三姓街村</t>
  </si>
  <si>
    <t>012332060700160104000012</t>
  </si>
  <si>
    <t>花家渡村（陈金祥、钱茂华等)189户农户</t>
  </si>
  <si>
    <t>012332060700160104000017</t>
  </si>
  <si>
    <t>朝东圩村（黄朝明、严凤兴等)299户农户</t>
  </si>
  <si>
    <t>012332060700160104000013</t>
  </si>
  <si>
    <t>正场村（单卫锋、吴有德等)273户农户</t>
  </si>
  <si>
    <t>中国江苏省南通市通州区金新街道正场村委会正场村</t>
  </si>
  <si>
    <t>012332060700160104000016</t>
  </si>
  <si>
    <t>民平村（季志英、季永明等)974户农户</t>
  </si>
  <si>
    <t>中国江苏省南通市通州区金新街道民平村委会民平村</t>
  </si>
  <si>
    <t>012332060700160104000014</t>
  </si>
  <si>
    <t>麒麟桥村（季志英、季永明等)501户农户</t>
  </si>
  <si>
    <t>012332060700160104000018</t>
  </si>
  <si>
    <t>利民村（董建平、董丕才等)1037户农户</t>
  </si>
  <si>
    <t>中国江苏省南通市通州区金新街道利民村委会利民村</t>
  </si>
  <si>
    <t>012332060700160104000015</t>
  </si>
  <si>
    <t>夏四店村（陈沛涛、陈素萍等)436户农户</t>
  </si>
  <si>
    <t>012332060700160104000011</t>
  </si>
  <si>
    <t>进东村（郁萍、钱永芝等)631户农户</t>
  </si>
  <si>
    <t>012332060700160104000001</t>
  </si>
  <si>
    <t>王秀松</t>
  </si>
  <si>
    <t>012332060700160104000002</t>
  </si>
  <si>
    <r>
      <rPr>
        <b/>
        <sz val="14"/>
        <rFont val="宋体"/>
        <charset val="134"/>
        <scheme val="minor"/>
      </rPr>
      <t>种植业保险明细表</t>
    </r>
    <r>
      <rPr>
        <b/>
        <sz val="10"/>
        <rFont val="宋体"/>
        <charset val="134"/>
        <scheme val="minor"/>
      </rPr>
      <t>（险种：大豆种植,保额：500/亩，保期：2023/8/16、2023/8/22、2023/8/23-2023/11/30）</t>
    </r>
  </si>
  <si>
    <t>012332060700160202000017</t>
  </si>
  <si>
    <t>分三笔汇入，金额分别为：69656.59元、77158.89元、7250.12元，共154065.6元（其中大豆：49694.56元，其余是玉米：42475.47元，水稻：52209.9元，街道多汇了9685.67元，要退回）</t>
  </si>
  <si>
    <t>012332060700160202000018</t>
  </si>
  <si>
    <t>012332060700160202000013</t>
  </si>
  <si>
    <t>012332060700160202000015</t>
  </si>
  <si>
    <t>012332060700160202000019</t>
  </si>
  <si>
    <t>高国付</t>
  </si>
  <si>
    <t>012332060700160202000020</t>
  </si>
  <si>
    <t>012332060700160202000021</t>
  </si>
  <si>
    <t>012332060700160202000002</t>
  </si>
  <si>
    <t>吴棉江</t>
  </si>
  <si>
    <t>012332060700160202000016</t>
  </si>
  <si>
    <t>012332060700160202000005</t>
  </si>
  <si>
    <t>012332060700160202000025</t>
  </si>
  <si>
    <t>复兴村（顾桂军、阚明达）等59户农户</t>
  </si>
  <si>
    <t>012332060700160202000028</t>
  </si>
  <si>
    <t>双池头村（单吉兴、单吉义等287户农户</t>
  </si>
  <si>
    <t>中国江苏省南通市通州区金新街道双池头村委会双池头村</t>
  </si>
  <si>
    <t>012332060700160202000022</t>
  </si>
  <si>
    <t>花家渡村（曹云森、陈金祥等)390户农户</t>
  </si>
  <si>
    <t>012332060700160202000029</t>
  </si>
  <si>
    <t>朝东圩村（陈金兵、陈建兵等)21户农户</t>
  </si>
  <si>
    <t>012332060700160202000024</t>
  </si>
  <si>
    <t>正场村（单思英、赵秀萍等)273户农户</t>
  </si>
  <si>
    <t>012332060700160202000030</t>
  </si>
  <si>
    <t>利民村（季新涛、王卫东等)667户农户</t>
  </si>
  <si>
    <t>012332060700160202000026</t>
  </si>
  <si>
    <t>麒麟桥村（陈文明、钱建芬等)480户农户</t>
  </si>
  <si>
    <t>012332060700160202000027</t>
  </si>
  <si>
    <t>进东村（王成进、王进华等)953户农户</t>
  </si>
  <si>
    <t>012332060700160202000023</t>
  </si>
  <si>
    <t>三姓街村（季锦旗、季永昌等)130户农户</t>
  </si>
  <si>
    <t>012332060700160202000003</t>
  </si>
  <si>
    <t>高秀香</t>
  </si>
  <si>
    <t>012332060700160202000004</t>
  </si>
  <si>
    <t>012332060700160202000014</t>
  </si>
  <si>
    <t>012332060700160202000007</t>
  </si>
  <si>
    <t>曹文喜</t>
  </si>
  <si>
    <t>012332060700160202000006</t>
  </si>
  <si>
    <t>012332060700160202000012</t>
  </si>
  <si>
    <t>012332060700160202000009</t>
  </si>
  <si>
    <t>012332060700160202000008</t>
  </si>
  <si>
    <t>012332060700160202000011</t>
  </si>
  <si>
    <t>董书舟</t>
  </si>
  <si>
    <t>012332060700160202000010</t>
  </si>
  <si>
    <t>中国江苏省南通市通州区金新街道油榨村委会油榨村</t>
  </si>
  <si>
    <t>012332060700160202000001</t>
  </si>
  <si>
    <t>2023.07.11</t>
  </si>
  <si>
    <t>10708401040005089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</si>
</sst>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00000"/>
    <numFmt numFmtId="178" formatCode="0_);[Red]\(0\)"/>
    <numFmt numFmtId="179" formatCode="0.00_);[Red]\(0.00\)"/>
    <numFmt numFmtId="180" formatCode="0.0%"/>
  </numFmts>
  <fonts count="45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b/>
      <sz val="14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inor"/>
    </font>
    <font>
      <sz val="10"/>
      <name val="Arial"/>
      <charset val="134"/>
    </font>
    <font>
      <b/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Arial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14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8" borderId="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23" borderId="10" applyNumberFormat="0" applyFont="0" applyAlignment="0" applyProtection="0">
      <alignment vertical="center"/>
    </xf>
    <xf numFmtId="0" fontId="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/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0" fillId="6" borderId="12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22" borderId="9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/>
    <xf numFmtId="0" fontId="24" fillId="2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9" fillId="0" borderId="0"/>
    <xf numFmtId="0" fontId="0" fillId="0" borderId="0"/>
    <xf numFmtId="0" fontId="9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14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9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43" fillId="0" borderId="0">
      <alignment vertical="center"/>
    </xf>
    <xf numFmtId="0" fontId="9" fillId="0" borderId="0"/>
    <xf numFmtId="0" fontId="22" fillId="0" borderId="0">
      <alignment vertical="center"/>
    </xf>
    <xf numFmtId="0" fontId="22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</cellStyleXfs>
  <cellXfs count="8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0" fillId="0" borderId="0" xfId="0" applyFont="1" applyFill="1"/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3" fillId="2" borderId="0" xfId="113" applyFont="1" applyFill="1"/>
    <xf numFmtId="0" fontId="4" fillId="0" borderId="0" xfId="113" applyFont="1" applyFill="1"/>
    <xf numFmtId="0" fontId="5" fillId="2" borderId="0" xfId="113" applyFont="1" applyFill="1" applyAlignment="1">
      <alignment horizontal="center" vertical="center" wrapText="1"/>
    </xf>
    <xf numFmtId="0" fontId="14" fillId="0" borderId="0" xfId="113" applyFont="1" applyFill="1"/>
    <xf numFmtId="0" fontId="15" fillId="2" borderId="0" xfId="113" applyFont="1" applyFill="1"/>
    <xf numFmtId="0" fontId="0" fillId="0" borderId="0" xfId="113" applyNumberFormat="1" applyFill="1"/>
    <xf numFmtId="179" fontId="0" fillId="0" borderId="0" xfId="113" applyNumberFormat="1" applyFill="1"/>
    <xf numFmtId="10" fontId="0" fillId="0" borderId="0" xfId="113" applyNumberFormat="1" applyFill="1"/>
    <xf numFmtId="176" fontId="0" fillId="0" borderId="0" xfId="113" applyNumberFormat="1" applyFill="1"/>
    <xf numFmtId="179" fontId="0" fillId="2" borderId="0" xfId="113" applyNumberFormat="1" applyFill="1"/>
    <xf numFmtId="0" fontId="0" fillId="2" borderId="0" xfId="113" applyFill="1"/>
    <xf numFmtId="0" fontId="14" fillId="0" borderId="0" xfId="113" applyFont="1" applyFill="1" applyAlignment="1">
      <alignment vertical="center" wrapText="1"/>
    </xf>
    <xf numFmtId="0" fontId="14" fillId="0" borderId="0" xfId="113" applyFont="1" applyFill="1" applyAlignment="1">
      <alignment horizontal="left" vertical="center" wrapText="1"/>
    </xf>
    <xf numFmtId="0" fontId="16" fillId="0" borderId="1" xfId="113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6" fillId="0" borderId="1" xfId="113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9" fontId="16" fillId="0" borderId="1" xfId="113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5" fillId="2" borderId="1" xfId="113" applyFont="1" applyFill="1" applyBorder="1" applyAlignment="1">
      <alignment horizontal="center" vertical="center" wrapText="1"/>
    </xf>
    <xf numFmtId="179" fontId="5" fillId="0" borderId="1" xfId="113" applyNumberFormat="1" applyFont="1" applyFill="1" applyBorder="1" applyAlignment="1">
      <alignment horizontal="center" vertical="center" wrapText="1"/>
    </xf>
    <xf numFmtId="43" fontId="11" fillId="0" borderId="1" xfId="102" applyNumberFormat="1" applyFont="1" applyFill="1" applyBorder="1" applyAlignment="1">
      <alignment horizontal="center" vertical="center"/>
    </xf>
    <xf numFmtId="180" fontId="5" fillId="0" borderId="1" xfId="113" applyNumberFormat="1" applyFont="1" applyFill="1" applyBorder="1" applyAlignment="1">
      <alignment horizontal="center" vertical="center" wrapText="1"/>
    </xf>
    <xf numFmtId="9" fontId="5" fillId="0" borderId="1" xfId="113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79" fontId="11" fillId="0" borderId="1" xfId="102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9" fontId="11" fillId="0" borderId="1" xfId="102" applyNumberFormat="1" applyFont="1" applyFill="1" applyBorder="1" applyAlignment="1">
      <alignment horizontal="center" vertical="center" wrapText="1"/>
    </xf>
    <xf numFmtId="0" fontId="5" fillId="0" borderId="1" xfId="113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2" borderId="1" xfId="113" applyFont="1" applyFill="1" applyBorder="1" applyAlignment="1">
      <alignment horizontal="center" vertical="center" wrapText="1"/>
    </xf>
    <xf numFmtId="179" fontId="14" fillId="0" borderId="0" xfId="0" applyNumberFormat="1" applyFont="1" applyFill="1" applyAlignment="1">
      <alignment vertical="center" wrapText="1"/>
    </xf>
    <xf numFmtId="179" fontId="14" fillId="0" borderId="0" xfId="0" applyNumberFormat="1" applyFont="1" applyFill="1" applyAlignment="1">
      <alignment vertical="center"/>
    </xf>
    <xf numFmtId="176" fontId="5" fillId="0" borderId="0" xfId="113" applyNumberFormat="1" applyFont="1" applyFill="1"/>
    <xf numFmtId="179" fontId="14" fillId="0" borderId="0" xfId="113" applyNumberFormat="1" applyFont="1" applyFill="1" applyBorder="1" applyAlignment="1">
      <alignment horizontal="center" vertical="center" wrapText="1"/>
    </xf>
    <xf numFmtId="179" fontId="17" fillId="3" borderId="1" xfId="0" applyNumberFormat="1" applyFont="1" applyFill="1" applyBorder="1" applyAlignment="1">
      <alignment horizontal="center" vertical="center" wrapText="1"/>
    </xf>
    <xf numFmtId="176" fontId="0" fillId="2" borderId="0" xfId="113" applyNumberFormat="1" applyFill="1"/>
    <xf numFmtId="179" fontId="19" fillId="0" borderId="1" xfId="11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vertical="center" wrapText="1"/>
    </xf>
  </cellXfs>
  <cellStyles count="11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_Sheet1 2" xfId="15"/>
    <cellStyle name="差_2015年水稻、玉米、棉花汇总（杨小龙）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常规 5 2" xfId="25"/>
    <cellStyle name="常规 1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常规_2015葛长路村归户清册正确已核对" xfId="39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差_2014年签单小麦油菜汇总1" xfId="48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差_2015年小麦油菜汇总（2015.1.15）" xfId="53"/>
    <cellStyle name="强调文字颜色 4" xfId="54" builtinId="41"/>
    <cellStyle name="20% - 强调文字颜色 4" xfId="55" builtinId="42"/>
    <cellStyle name="40% - 强调文字颜色 4" xfId="56" builtinId="43"/>
    <cellStyle name="好_2014年签单小麦油菜汇总1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0" xfId="64"/>
    <cellStyle name="常规 10 2" xfId="65"/>
    <cellStyle name="gcd" xfId="66"/>
    <cellStyle name="差_2015年水稻、玉米、棉花汇总（）" xfId="67"/>
    <cellStyle name="常规 11" xfId="68"/>
    <cellStyle name="常规 13" xfId="69"/>
    <cellStyle name="常规 11 2" xfId="70"/>
    <cellStyle name="常规 12 2" xfId="71"/>
    <cellStyle name="常规 14" xfId="72"/>
    <cellStyle name="常规 14 2" xfId="73"/>
    <cellStyle name="常规 149 2 2 2" xfId="74"/>
    <cellStyle name="常规 15" xfId="75"/>
    <cellStyle name="常规 15 2" xfId="76"/>
    <cellStyle name="常规 2" xfId="77"/>
    <cellStyle name="常规 2 2" xfId="78"/>
    <cellStyle name="常规 2 3" xfId="79"/>
    <cellStyle name="常规 22 8" xfId="80"/>
    <cellStyle name="常规 27" xfId="81"/>
    <cellStyle name="常规 3" xfId="82"/>
    <cellStyle name="常规 3 2" xfId="83"/>
    <cellStyle name="常规 3 3" xfId="84"/>
    <cellStyle name="常规 33" xfId="85"/>
    <cellStyle name="常规 34" xfId="86"/>
    <cellStyle name="常规 35" xfId="87"/>
    <cellStyle name="常规 36" xfId="88"/>
    <cellStyle name="好_2015年水稻、玉米、棉花汇总（杨小龙）" xfId="89"/>
    <cellStyle name="常规 37" xfId="90"/>
    <cellStyle name="常规 4" xfId="91"/>
    <cellStyle name="常规 5" xfId="92"/>
    <cellStyle name="常规 5 3" xfId="93"/>
    <cellStyle name="常规 6 2" xfId="94"/>
    <cellStyle name="常规 7" xfId="95"/>
    <cellStyle name="常规 7 2" xfId="96"/>
    <cellStyle name="常规 74" xfId="97"/>
    <cellStyle name="常规 9" xfId="98"/>
    <cellStyle name="常规 9 2" xfId="99"/>
    <cellStyle name="常规 9 3" xfId="100"/>
    <cellStyle name="常规_2019年双楼村农业大户小麦保险" xfId="101"/>
    <cellStyle name="常规_Sheet1" xfId="102"/>
    <cellStyle name="常规_Sheet1 5" xfId="103"/>
    <cellStyle name="常规_Sheet1_Sheet1" xfId="104"/>
    <cellStyle name="常规_Sheet2" xfId="105"/>
    <cellStyle name="常规_水稻" xfId="106"/>
    <cellStyle name="好_2015年水稻、玉米、棉花汇总（）" xfId="107"/>
    <cellStyle name="好_2015年小麦油菜汇总（2015.1.15）" xfId="108"/>
    <cellStyle name="常规 2 27 2" xfId="109"/>
    <cellStyle name="常规 24" xfId="110"/>
    <cellStyle name="常规 2 4" xfId="111"/>
    <cellStyle name="常规 17" xfId="112"/>
    <cellStyle name="常规 8" xfId="113"/>
  </cellStyles>
  <tableStyles count="0" defaultTableStyle="TableStyleMedium2"/>
  <colors>
    <mruColors>
      <color rgb="0092D050"/>
      <color rgb="00F968D1"/>
      <color rgb="0000FF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" name="HTMLHidden1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3" name="HTMLHidden2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4" name="HTMLHidden3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5" name="HTMLHidden4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6" name="HTMLHidden5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12" name="HTMLHidden1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13" name="HTMLHidden2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14" name="HTMLHidden3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15" name="HTMLHidden4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16" name="HTMLHidden5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2" name="HTMLHidden1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3" name="HTMLHidden2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4" name="HTMLHidden3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5" name="HTMLHidden4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6" name="HTMLHidden5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32" name="HTMLHidden1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33" name="HTMLHidden2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34" name="HTMLHidden3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35" name="HTMLHidden4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36" name="HTMLHidden5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42" name="HTMLHidden1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43" name="HTMLHidden2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44" name="HTMLHidden3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45" name="HTMLHidden4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46" name="HTMLHidden5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52" name="HTMLHidden1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53" name="HTMLHidden2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54" name="HTMLHidden3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55" name="HTMLHidden4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56" name="HTMLHidden5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62" name="HTMLHidden1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63" name="HTMLHidden2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64" name="HTMLHidden3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65" name="HTMLHidden4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66" name="HTMLHidden5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72" name="HTMLHidden1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73" name="HTMLHidden2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74" name="HTMLHidden3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75" name="HTMLHidden4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76" name="HTMLHidden5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82" name="HTMLHidden1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83" name="HTMLHidden2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84" name="HTMLHidden3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85" name="HTMLHidden4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86" name="HTMLHidden5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92" name="HTMLHidden1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93" name="HTMLHidden2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94" name="HTMLHidden3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95" name="HTMLHidden4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96" name="HTMLHidden5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02" name="HTMLHidden1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03" name="HTMLHidden2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04" name="HTMLHidden3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05" name="HTMLHidden4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06" name="HTMLHidden5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12" name="HTMLHidden1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13" name="HTMLHidden2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14" name="HTMLHidden3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15" name="HTMLHidden4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16" name="HTMLHidden5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22" name="HTMLHidden1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23" name="HTMLHidden2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24" name="HTMLHidden3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25" name="HTMLHidden4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26" name="HTMLHidden5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32" name="HTMLHidden1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33" name="HTMLHidden2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34" name="HTMLHidden3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35" name="HTMLHidden4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36" name="HTMLHidden5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42" name="HTMLHidden1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43" name="HTMLHidden2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44" name="HTMLHidden3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45" name="HTMLHidden4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46" name="HTMLHidden5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52" name="HTMLHidden1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53" name="HTMLHidden2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54" name="HTMLHidden3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55" name="HTMLHidden4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56" name="HTMLHidden5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62" name="HTMLHidden1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63" name="HTMLHidden2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64" name="HTMLHidden3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65" name="HTMLHidden4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66" name="HTMLHidden5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72" name="HTMLHidden1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73" name="HTMLHidden2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74" name="HTMLHidden3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75" name="HTMLHidden4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76" name="HTMLHidden5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82" name="HTMLHidden1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83" name="HTMLHidden2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84" name="HTMLHidden3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85" name="HTMLHidden4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86" name="HTMLHidden5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92" name="HTMLHidden1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93" name="HTMLHidden2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94" name="HTMLHidden3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95" name="HTMLHidden4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196" name="HTMLHidden5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1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2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2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202" name="HTMLHidden1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203" name="HTMLHidden2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204" name="HTMLHidden3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205" name="HTMLHidden4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sp>
      <xdr:nvSpPr>
        <xdr:cNvPr id="206" name="HTMLHidden5" hidden="1"/>
        <xdr:cNvSpPr/>
      </xdr:nvSpPr>
      <xdr:spPr>
        <a:xfrm>
          <a:off x="3057525" y="2045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2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2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2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2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457200</xdr:colOff>
      <xdr:row>32</xdr:row>
      <xdr:rowOff>47625</xdr:rowOff>
    </xdr:to>
    <xdr:pic>
      <xdr:nvPicPr>
        <xdr:cNvPr id="2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45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12" name="HTMLHidden1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13" name="HTMLHidden2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14" name="HTMLHidden3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15" name="HTMLHidden4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16" name="HTMLHidden5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22" name="HTMLHidden1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23" name="HTMLHidden2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24" name="HTMLHidden3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25" name="HTMLHidden4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26" name="HTMLHidden5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32" name="HTMLHidden1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33" name="HTMLHidden2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34" name="HTMLHidden3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35" name="HTMLHidden4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36" name="HTMLHidden5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42" name="HTMLHidden1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43" name="HTMLHidden2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44" name="HTMLHidden3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45" name="HTMLHidden4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46" name="HTMLHidden5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52" name="HTMLHidden1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53" name="HTMLHidden2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54" name="HTMLHidden3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55" name="HTMLHidden4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56" name="HTMLHidden5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62" name="HTMLHidden1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63" name="HTMLHidden2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64" name="HTMLHidden3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65" name="HTMLHidden4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sp>
      <xdr:nvSpPr>
        <xdr:cNvPr id="266" name="HTMLHidden5" hidden="1"/>
        <xdr:cNvSpPr/>
      </xdr:nvSpPr>
      <xdr:spPr>
        <a:xfrm>
          <a:off x="305752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457200</xdr:colOff>
      <xdr:row>30</xdr:row>
      <xdr:rowOff>228600</xdr:rowOff>
    </xdr:to>
    <xdr:pic>
      <xdr:nvPicPr>
        <xdr:cNvPr id="2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5752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272" name="HTMLHidden1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273" name="HTMLHidden2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274" name="HTMLHidden3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275" name="HTMLHidden4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276" name="HTMLHidden5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2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2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2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2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2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282" name="HTMLHidden1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283" name="HTMLHidden2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284" name="HTMLHidden3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285" name="HTMLHidden4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286" name="HTMLHidden5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2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2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2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2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2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292" name="HTMLHidden1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293" name="HTMLHidden2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294" name="HTMLHidden3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295" name="HTMLHidden4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296" name="HTMLHidden5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2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2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2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02" name="HTMLHidden1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03" name="HTMLHidden2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04" name="HTMLHidden3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05" name="HTMLHidden4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06" name="HTMLHidden5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12" name="HTMLHidden1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13" name="HTMLHidden2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14" name="HTMLHidden3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15" name="HTMLHidden4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16" name="HTMLHidden5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22" name="HTMLHidden1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23" name="HTMLHidden2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24" name="HTMLHidden3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25" name="HTMLHidden4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26" name="HTMLHidden5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32" name="HTMLHidden1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33" name="HTMLHidden2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34" name="HTMLHidden3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35" name="HTMLHidden4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36" name="HTMLHidden5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42" name="HTMLHidden1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43" name="HTMLHidden2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44" name="HTMLHidden3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45" name="HTMLHidden4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46" name="HTMLHidden5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52" name="HTMLHidden1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53" name="HTMLHidden2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54" name="HTMLHidden3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55" name="HTMLHidden4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56" name="HTMLHidden5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62" name="HTMLHidden1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63" name="HTMLHidden2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64" name="HTMLHidden3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65" name="HTMLHidden4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66" name="HTMLHidden5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72" name="HTMLHidden1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73" name="HTMLHidden2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74" name="HTMLHidden3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75" name="HTMLHidden4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sp>
      <xdr:nvSpPr>
        <xdr:cNvPr id="376" name="HTMLHidden5" hidden="1"/>
        <xdr:cNvSpPr/>
      </xdr:nvSpPr>
      <xdr:spPr>
        <a:xfrm>
          <a:off x="866775" y="2017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381000</xdr:colOff>
      <xdr:row>30</xdr:row>
      <xdr:rowOff>228600</xdr:rowOff>
    </xdr:to>
    <xdr:pic>
      <xdr:nvPicPr>
        <xdr:cNvPr id="3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2017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" name="HTMLHidden1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3" name="HTMLHidden2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4" name="HTMLHidden3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5" name="HTMLHidden4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6" name="HTMLHidden5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12" name="HTMLHidden1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13" name="HTMLHidden2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14" name="HTMLHidden3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15" name="HTMLHidden4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16" name="HTMLHidden5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2" name="HTMLHidden1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3" name="HTMLHidden2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4" name="HTMLHidden3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5" name="HTMLHidden4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6" name="HTMLHidden5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32" name="HTMLHidden1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33" name="HTMLHidden2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34" name="HTMLHidden3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35" name="HTMLHidden4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36" name="HTMLHidden5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42" name="HTMLHidden1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43" name="HTMLHidden2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44" name="HTMLHidden3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45" name="HTMLHidden4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46" name="HTMLHidden5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52" name="HTMLHidden1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53" name="HTMLHidden2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54" name="HTMLHidden3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55" name="HTMLHidden4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56" name="HTMLHidden5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62" name="HTMLHidden1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63" name="HTMLHidden2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64" name="HTMLHidden3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65" name="HTMLHidden4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66" name="HTMLHidden5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72" name="HTMLHidden1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73" name="HTMLHidden2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74" name="HTMLHidden3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75" name="HTMLHidden4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76" name="HTMLHidden5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82" name="HTMLHidden1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83" name="HTMLHidden2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84" name="HTMLHidden3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85" name="HTMLHidden4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86" name="HTMLHidden5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92" name="HTMLHidden1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93" name="HTMLHidden2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94" name="HTMLHidden3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95" name="HTMLHidden4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96" name="HTMLHidden5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02" name="HTMLHidden1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03" name="HTMLHidden2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04" name="HTMLHidden3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05" name="HTMLHidden4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06" name="HTMLHidden5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12" name="HTMLHidden1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13" name="HTMLHidden2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14" name="HTMLHidden3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15" name="HTMLHidden4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16" name="HTMLHidden5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22" name="HTMLHidden1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23" name="HTMLHidden2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24" name="HTMLHidden3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25" name="HTMLHidden4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26" name="HTMLHidden5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32" name="HTMLHidden1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33" name="HTMLHidden2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34" name="HTMLHidden3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35" name="HTMLHidden4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36" name="HTMLHidden5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42" name="HTMLHidden1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43" name="HTMLHidden2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44" name="HTMLHidden3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45" name="HTMLHidden4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46" name="HTMLHidden5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52" name="HTMLHidden1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53" name="HTMLHidden2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54" name="HTMLHidden3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55" name="HTMLHidden4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56" name="HTMLHidden5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62" name="HTMLHidden1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63" name="HTMLHidden2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64" name="HTMLHidden3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65" name="HTMLHidden4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66" name="HTMLHidden5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72" name="HTMLHidden1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73" name="HTMLHidden2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74" name="HTMLHidden3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75" name="HTMLHidden4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76" name="HTMLHidden5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82" name="HTMLHidden1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83" name="HTMLHidden2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84" name="HTMLHidden3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85" name="HTMLHidden4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86" name="HTMLHidden5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92" name="HTMLHidden1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93" name="HTMLHidden2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94" name="HTMLHidden3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95" name="HTMLHidden4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196" name="HTMLHidden5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1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2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2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202" name="HTMLHidden1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203" name="HTMLHidden2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204" name="HTMLHidden3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205" name="HTMLHidden4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sp>
      <xdr:nvSpPr>
        <xdr:cNvPr id="206" name="HTMLHidden5" hidden="1"/>
        <xdr:cNvSpPr/>
      </xdr:nvSpPr>
      <xdr:spPr>
        <a:xfrm>
          <a:off x="3048000" y="1410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2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2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2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2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457200</xdr:colOff>
      <xdr:row>22</xdr:row>
      <xdr:rowOff>47625</xdr:rowOff>
    </xdr:to>
    <xdr:pic>
      <xdr:nvPicPr>
        <xdr:cNvPr id="2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410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12" name="HTMLHidden1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13" name="HTMLHidden2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14" name="HTMLHidden3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15" name="HTMLHidden4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16" name="HTMLHidden5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22" name="HTMLHidden1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23" name="HTMLHidden2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24" name="HTMLHidden3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25" name="HTMLHidden4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26" name="HTMLHidden5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32" name="HTMLHidden1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33" name="HTMLHidden2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34" name="HTMLHidden3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35" name="HTMLHidden4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36" name="HTMLHidden5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42" name="HTMLHidden1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43" name="HTMLHidden2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44" name="HTMLHidden3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45" name="HTMLHidden4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46" name="HTMLHidden5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52" name="HTMLHidden1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53" name="HTMLHidden2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54" name="HTMLHidden3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55" name="HTMLHidden4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56" name="HTMLHidden5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62" name="HTMLHidden1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63" name="HTMLHidden2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64" name="HTMLHidden3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65" name="HTMLHidden4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sp>
      <xdr:nvSpPr>
        <xdr:cNvPr id="266" name="HTMLHidden5" hidden="1"/>
        <xdr:cNvSpPr/>
      </xdr:nvSpPr>
      <xdr:spPr>
        <a:xfrm>
          <a:off x="30480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457200</xdr:colOff>
      <xdr:row>20</xdr:row>
      <xdr:rowOff>228600</xdr:rowOff>
    </xdr:to>
    <xdr:pic>
      <xdr:nvPicPr>
        <xdr:cNvPr id="2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272" name="HTMLHidden1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273" name="HTMLHidden2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274" name="HTMLHidden3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275" name="HTMLHidden4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276" name="HTMLHidden5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2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2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2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2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2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282" name="HTMLHidden1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283" name="HTMLHidden2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284" name="HTMLHidden3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285" name="HTMLHidden4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286" name="HTMLHidden5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2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2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2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2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2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292" name="HTMLHidden1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293" name="HTMLHidden2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294" name="HTMLHidden3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295" name="HTMLHidden4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296" name="HTMLHidden5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2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2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2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02" name="HTMLHidden1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03" name="HTMLHidden2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04" name="HTMLHidden3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05" name="HTMLHidden4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06" name="HTMLHidden5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12" name="HTMLHidden1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13" name="HTMLHidden2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14" name="HTMLHidden3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15" name="HTMLHidden4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16" name="HTMLHidden5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22" name="HTMLHidden1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23" name="HTMLHidden2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24" name="HTMLHidden3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25" name="HTMLHidden4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26" name="HTMLHidden5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32" name="HTMLHidden1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33" name="HTMLHidden2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34" name="HTMLHidden3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35" name="HTMLHidden4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36" name="HTMLHidden5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42" name="HTMLHidden1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43" name="HTMLHidden2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44" name="HTMLHidden3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45" name="HTMLHidden4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46" name="HTMLHidden5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52" name="HTMLHidden1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53" name="HTMLHidden2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54" name="HTMLHidden3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55" name="HTMLHidden4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56" name="HTMLHidden5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62" name="HTMLHidden1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63" name="HTMLHidden2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64" name="HTMLHidden3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65" name="HTMLHidden4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66" name="HTMLHidden5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72" name="HTMLHidden1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73" name="HTMLHidden2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74" name="HTMLHidden3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75" name="HTMLHidden4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sp>
      <xdr:nvSpPr>
        <xdr:cNvPr id="376" name="HTMLHidden5" hidden="1"/>
        <xdr:cNvSpPr/>
      </xdr:nvSpPr>
      <xdr:spPr>
        <a:xfrm>
          <a:off x="838200" y="1382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381000</xdr:colOff>
      <xdr:row>20</xdr:row>
      <xdr:rowOff>228600</xdr:rowOff>
    </xdr:to>
    <xdr:pic>
      <xdr:nvPicPr>
        <xdr:cNvPr id="3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200" y="1382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" name="HTMLHidden1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3" name="HTMLHidden2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4" name="HTMLHidden3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5" name="HTMLHidden4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6" name="HTMLHidden5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12" name="HTMLHidden1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13" name="HTMLHidden2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14" name="HTMLHidden3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15" name="HTMLHidden4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16" name="HTMLHidden5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2" name="HTMLHidden1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3" name="HTMLHidden2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4" name="HTMLHidden3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5" name="HTMLHidden4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6" name="HTMLHidden5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32" name="HTMLHidden1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33" name="HTMLHidden2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34" name="HTMLHidden3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35" name="HTMLHidden4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36" name="HTMLHidden5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42" name="HTMLHidden1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43" name="HTMLHidden2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44" name="HTMLHidden3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45" name="HTMLHidden4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46" name="HTMLHidden5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52" name="HTMLHidden1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53" name="HTMLHidden2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54" name="HTMLHidden3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55" name="HTMLHidden4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56" name="HTMLHidden5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62" name="HTMLHidden1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63" name="HTMLHidden2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64" name="HTMLHidden3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65" name="HTMLHidden4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66" name="HTMLHidden5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72" name="HTMLHidden1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73" name="HTMLHidden2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74" name="HTMLHidden3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75" name="HTMLHidden4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76" name="HTMLHidden5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82" name="HTMLHidden1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83" name="HTMLHidden2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84" name="HTMLHidden3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85" name="HTMLHidden4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86" name="HTMLHidden5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92" name="HTMLHidden1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93" name="HTMLHidden2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94" name="HTMLHidden3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95" name="HTMLHidden4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96" name="HTMLHidden5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02" name="HTMLHidden1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03" name="HTMLHidden2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04" name="HTMLHidden3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05" name="HTMLHidden4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06" name="HTMLHidden5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12" name="HTMLHidden1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13" name="HTMLHidden2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14" name="HTMLHidden3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15" name="HTMLHidden4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16" name="HTMLHidden5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22" name="HTMLHidden1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23" name="HTMLHidden2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24" name="HTMLHidden3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25" name="HTMLHidden4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26" name="HTMLHidden5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32" name="HTMLHidden1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33" name="HTMLHidden2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34" name="HTMLHidden3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35" name="HTMLHidden4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36" name="HTMLHidden5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42" name="HTMLHidden1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43" name="HTMLHidden2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44" name="HTMLHidden3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45" name="HTMLHidden4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46" name="HTMLHidden5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52" name="HTMLHidden1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53" name="HTMLHidden2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54" name="HTMLHidden3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55" name="HTMLHidden4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56" name="HTMLHidden5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62" name="HTMLHidden1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63" name="HTMLHidden2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64" name="HTMLHidden3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65" name="HTMLHidden4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66" name="HTMLHidden5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72" name="HTMLHidden1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73" name="HTMLHidden2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74" name="HTMLHidden3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75" name="HTMLHidden4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76" name="HTMLHidden5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82" name="HTMLHidden1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83" name="HTMLHidden2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84" name="HTMLHidden3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85" name="HTMLHidden4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86" name="HTMLHidden5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92" name="HTMLHidden1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93" name="HTMLHidden2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94" name="HTMLHidden3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95" name="HTMLHidden4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196" name="HTMLHidden5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1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2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2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202" name="HTMLHidden1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203" name="HTMLHidden2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204" name="HTMLHidden3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205" name="HTMLHidden4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sp>
      <xdr:nvSpPr>
        <xdr:cNvPr id="206" name="HTMLHidden5" hidden="1"/>
        <xdr:cNvSpPr/>
      </xdr:nvSpPr>
      <xdr:spPr>
        <a:xfrm>
          <a:off x="3286125" y="2023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2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2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2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2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457200</xdr:colOff>
      <xdr:row>34</xdr:row>
      <xdr:rowOff>47625</xdr:rowOff>
    </xdr:to>
    <xdr:pic>
      <xdr:nvPicPr>
        <xdr:cNvPr id="2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2023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12" name="HTMLHidden1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13" name="HTMLHidden2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14" name="HTMLHidden3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15" name="HTMLHidden4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16" name="HTMLHidden5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22" name="HTMLHidden1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23" name="HTMLHidden2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24" name="HTMLHidden3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25" name="HTMLHidden4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26" name="HTMLHidden5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32" name="HTMLHidden1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33" name="HTMLHidden2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34" name="HTMLHidden3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35" name="HTMLHidden4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36" name="HTMLHidden5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42" name="HTMLHidden1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43" name="HTMLHidden2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44" name="HTMLHidden3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45" name="HTMLHidden4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46" name="HTMLHidden5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52" name="HTMLHidden1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53" name="HTMLHidden2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54" name="HTMLHidden3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55" name="HTMLHidden4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56" name="HTMLHidden5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62" name="HTMLHidden1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63" name="HTMLHidden2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64" name="HTMLHidden3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65" name="HTMLHidden4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sp>
      <xdr:nvSpPr>
        <xdr:cNvPr id="266" name="HTMLHidden5" hidden="1"/>
        <xdr:cNvSpPr/>
      </xdr:nvSpPr>
      <xdr:spPr>
        <a:xfrm>
          <a:off x="328612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457200</xdr:colOff>
      <xdr:row>32</xdr:row>
      <xdr:rowOff>228600</xdr:rowOff>
    </xdr:to>
    <xdr:pic>
      <xdr:nvPicPr>
        <xdr:cNvPr id="2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12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272" name="HTMLHidden1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273" name="HTMLHidden2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274" name="HTMLHidden3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275" name="HTMLHidden4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276" name="HTMLHidden5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2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2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2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2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2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282" name="HTMLHidden1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283" name="HTMLHidden2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284" name="HTMLHidden3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285" name="HTMLHidden4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286" name="HTMLHidden5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2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2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2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2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2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292" name="HTMLHidden1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293" name="HTMLHidden2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294" name="HTMLHidden3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295" name="HTMLHidden4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296" name="HTMLHidden5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2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2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2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02" name="HTMLHidden1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03" name="HTMLHidden2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04" name="HTMLHidden3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05" name="HTMLHidden4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06" name="HTMLHidden5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12" name="HTMLHidden1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13" name="HTMLHidden2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14" name="HTMLHidden3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15" name="HTMLHidden4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16" name="HTMLHidden5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22" name="HTMLHidden1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23" name="HTMLHidden2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24" name="HTMLHidden3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25" name="HTMLHidden4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26" name="HTMLHidden5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32" name="HTMLHidden1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33" name="HTMLHidden2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34" name="HTMLHidden3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35" name="HTMLHidden4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36" name="HTMLHidden5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42" name="HTMLHidden1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43" name="HTMLHidden2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44" name="HTMLHidden3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45" name="HTMLHidden4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46" name="HTMLHidden5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52" name="HTMLHidden1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53" name="HTMLHidden2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54" name="HTMLHidden3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55" name="HTMLHidden4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56" name="HTMLHidden5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62" name="HTMLHidden1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63" name="HTMLHidden2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64" name="HTMLHidden3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65" name="HTMLHidden4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66" name="HTMLHidden5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72" name="HTMLHidden1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73" name="HTMLHidden2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74" name="HTMLHidden3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75" name="HTMLHidden4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sp>
      <xdr:nvSpPr>
        <xdr:cNvPr id="376" name="HTMLHidden5" hidden="1"/>
        <xdr:cNvSpPr/>
      </xdr:nvSpPr>
      <xdr:spPr>
        <a:xfrm>
          <a:off x="1095375" y="1994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381000</xdr:colOff>
      <xdr:row>32</xdr:row>
      <xdr:rowOff>228600</xdr:rowOff>
    </xdr:to>
    <xdr:pic>
      <xdr:nvPicPr>
        <xdr:cNvPr id="3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994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workbookViewId="0">
      <selection activeCell="V18" sqref="V18"/>
    </sheetView>
  </sheetViews>
  <sheetFormatPr defaultColWidth="9" defaultRowHeight="14.25"/>
  <cols>
    <col min="1" max="1" width="7.625" style="54" customWidth="1"/>
    <col min="2" max="2" width="9.25" style="55" customWidth="1"/>
    <col min="3" max="3" width="8.375" style="56" customWidth="1"/>
    <col min="4" max="4" width="9.125" style="57" customWidth="1"/>
    <col min="5" max="5" width="3.875" style="56" customWidth="1"/>
    <col min="6" max="6" width="6.75" style="58" customWidth="1"/>
    <col min="7" max="7" width="9" style="59" customWidth="1"/>
    <col min="8" max="8" width="6.625" style="59" customWidth="1"/>
    <col min="9" max="9" width="9.625" style="59" customWidth="1"/>
    <col min="10" max="10" width="9.625" style="58" customWidth="1"/>
    <col min="11" max="11" width="11.5" style="60" customWidth="1"/>
    <col min="12" max="12" width="3.875" style="60" customWidth="1"/>
    <col min="13" max="13" width="9.375" style="60" customWidth="1"/>
    <col min="14" max="16" width="9" style="60"/>
    <col min="17" max="17" width="8.625" style="60" customWidth="1"/>
    <col min="18" max="16384" width="9" style="60"/>
  </cols>
  <sheetData>
    <row r="1" s="50" customFormat="1" ht="78" customHeight="1" spans="1:19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="51" customFormat="1" ht="25.5" customHeight="1" spans="1:19">
      <c r="A2" s="62" t="s">
        <v>1</v>
      </c>
      <c r="B2" s="62"/>
      <c r="C2" s="62"/>
      <c r="D2" s="62"/>
      <c r="E2" s="62"/>
      <c r="F2" s="62"/>
      <c r="G2" s="62"/>
      <c r="H2" s="62"/>
      <c r="I2" s="85"/>
      <c r="J2" s="85"/>
      <c r="K2" s="85"/>
      <c r="L2" s="85"/>
      <c r="M2" s="85"/>
      <c r="N2" s="85"/>
      <c r="O2" s="85"/>
      <c r="P2" s="85"/>
      <c r="Q2" s="62" t="s">
        <v>2</v>
      </c>
      <c r="R2" s="62"/>
      <c r="S2" s="62"/>
    </row>
    <row r="3" s="52" customFormat="1" ht="20.25" customHeight="1" spans="1:19">
      <c r="A3" s="63" t="s">
        <v>3</v>
      </c>
      <c r="B3" s="64" t="s">
        <v>4</v>
      </c>
      <c r="C3" s="65" t="s">
        <v>5</v>
      </c>
      <c r="D3" s="66" t="s">
        <v>6</v>
      </c>
      <c r="E3" s="67" t="s">
        <v>7</v>
      </c>
      <c r="F3" s="65" t="s">
        <v>8</v>
      </c>
      <c r="G3" s="65" t="s">
        <v>9</v>
      </c>
      <c r="H3" s="65" t="s">
        <v>10</v>
      </c>
      <c r="I3" s="65"/>
      <c r="J3" s="65"/>
      <c r="K3" s="65"/>
      <c r="L3" s="65"/>
      <c r="M3" s="65"/>
      <c r="N3" s="65"/>
      <c r="O3" s="65"/>
      <c r="P3" s="65"/>
      <c r="Q3" s="65"/>
      <c r="R3" s="65" t="s">
        <v>11</v>
      </c>
      <c r="S3" s="66" t="s">
        <v>12</v>
      </c>
    </row>
    <row r="4" s="52" customFormat="1" spans="1:19">
      <c r="A4" s="63"/>
      <c r="B4" s="64"/>
      <c r="C4" s="65"/>
      <c r="D4" s="66"/>
      <c r="E4" s="67"/>
      <c r="F4" s="65"/>
      <c r="G4" s="65"/>
      <c r="H4" s="68" t="s">
        <v>13</v>
      </c>
      <c r="I4" s="66"/>
      <c r="J4" s="66" t="s">
        <v>14</v>
      </c>
      <c r="K4" s="66"/>
      <c r="L4" s="66" t="s">
        <v>15</v>
      </c>
      <c r="M4" s="66"/>
      <c r="N4" s="66" t="s">
        <v>16</v>
      </c>
      <c r="O4" s="66"/>
      <c r="P4" s="66" t="s">
        <v>17</v>
      </c>
      <c r="Q4" s="66"/>
      <c r="R4" s="65"/>
      <c r="S4" s="66"/>
    </row>
    <row r="5" s="52" customFormat="1" ht="39.95" customHeight="1" spans="1:19">
      <c r="A5" s="63"/>
      <c r="B5" s="64"/>
      <c r="C5" s="65"/>
      <c r="D5" s="66"/>
      <c r="E5" s="67"/>
      <c r="F5" s="65"/>
      <c r="G5" s="65"/>
      <c r="H5" s="67" t="s">
        <v>18</v>
      </c>
      <c r="I5" s="66" t="s">
        <v>19</v>
      </c>
      <c r="J5" s="65" t="s">
        <v>18</v>
      </c>
      <c r="K5" s="66" t="s">
        <v>19</v>
      </c>
      <c r="L5" s="65" t="s">
        <v>18</v>
      </c>
      <c r="M5" s="66" t="s">
        <v>19</v>
      </c>
      <c r="N5" s="65" t="s">
        <v>18</v>
      </c>
      <c r="O5" s="66" t="s">
        <v>19</v>
      </c>
      <c r="P5" s="65" t="s">
        <v>18</v>
      </c>
      <c r="Q5" s="66" t="s">
        <v>19</v>
      </c>
      <c r="R5" s="65"/>
      <c r="S5" s="66"/>
    </row>
    <row r="6" s="52" customFormat="1" ht="39.95" customHeight="1" spans="1:19">
      <c r="A6" s="69" t="s">
        <v>20</v>
      </c>
      <c r="B6" s="70">
        <v>130</v>
      </c>
      <c r="C6" s="70">
        <v>3969.9</v>
      </c>
      <c r="D6" s="71">
        <v>1300</v>
      </c>
      <c r="E6" s="72">
        <v>0.035</v>
      </c>
      <c r="F6" s="69">
        <v>45.5</v>
      </c>
      <c r="G6" s="70">
        <v>180630.45</v>
      </c>
      <c r="H6" s="73">
        <v>0.35</v>
      </c>
      <c r="I6" s="70">
        <v>63220.59</v>
      </c>
      <c r="J6" s="73">
        <v>0.3</v>
      </c>
      <c r="K6" s="70">
        <v>54189.15</v>
      </c>
      <c r="L6" s="80">
        <v>0</v>
      </c>
      <c r="M6" s="70">
        <v>0</v>
      </c>
      <c r="N6" s="80">
        <v>0.05</v>
      </c>
      <c r="O6" s="70">
        <v>9031.56</v>
      </c>
      <c r="P6" s="80">
        <v>0.3</v>
      </c>
      <c r="Q6" s="70">
        <v>54189.15</v>
      </c>
      <c r="R6" s="70">
        <v>54189.15</v>
      </c>
      <c r="S6" s="70">
        <v>126441.3</v>
      </c>
    </row>
    <row r="7" s="52" customFormat="1" ht="39.95" customHeight="1" spans="1:19">
      <c r="A7" s="69" t="s">
        <v>21</v>
      </c>
      <c r="B7" s="70">
        <v>5492</v>
      </c>
      <c r="C7" s="70">
        <v>7722.81</v>
      </c>
      <c r="D7" s="71">
        <v>1000</v>
      </c>
      <c r="E7" s="72">
        <v>0.055</v>
      </c>
      <c r="F7" s="69">
        <v>55</v>
      </c>
      <c r="G7" s="70">
        <v>424754.55</v>
      </c>
      <c r="H7" s="73">
        <v>0.35</v>
      </c>
      <c r="I7" s="70">
        <v>148664.04</v>
      </c>
      <c r="J7" s="73">
        <v>0.3</v>
      </c>
      <c r="K7" s="70">
        <v>127426.38</v>
      </c>
      <c r="L7" s="80">
        <v>0</v>
      </c>
      <c r="M7" s="70">
        <v>0</v>
      </c>
      <c r="N7" s="80">
        <v>0.25</v>
      </c>
      <c r="O7" s="70">
        <v>106188.66</v>
      </c>
      <c r="P7" s="80">
        <v>0.1</v>
      </c>
      <c r="Q7" s="70">
        <v>42475.47</v>
      </c>
      <c r="R7" s="70">
        <v>42475.47</v>
      </c>
      <c r="S7" s="70">
        <f>I7+K7+O7</f>
        <v>382279.08</v>
      </c>
    </row>
    <row r="8" s="52" customFormat="1" ht="39.95" customHeight="1" spans="1:19">
      <c r="A8" s="74" t="s">
        <v>22</v>
      </c>
      <c r="B8" s="75">
        <v>3281</v>
      </c>
      <c r="C8" s="76">
        <v>6675.94</v>
      </c>
      <c r="D8" s="77" t="s">
        <v>23</v>
      </c>
      <c r="E8" s="78">
        <v>0.05</v>
      </c>
      <c r="F8" s="69">
        <v>25</v>
      </c>
      <c r="G8" s="74">
        <v>166898.5</v>
      </c>
      <c r="H8" s="73">
        <v>0.35</v>
      </c>
      <c r="I8" s="86">
        <v>58414.43</v>
      </c>
      <c r="J8" s="73">
        <v>0.25</v>
      </c>
      <c r="K8" s="74">
        <v>41724.65</v>
      </c>
      <c r="L8" s="80">
        <v>0</v>
      </c>
      <c r="M8" s="70">
        <v>0</v>
      </c>
      <c r="N8" s="80">
        <v>0.1</v>
      </c>
      <c r="O8" s="74">
        <v>16689.86</v>
      </c>
      <c r="P8" s="80">
        <v>0.3</v>
      </c>
      <c r="Q8" s="70">
        <v>50069.56</v>
      </c>
      <c r="R8" s="70">
        <v>50069.56</v>
      </c>
      <c r="S8" s="70">
        <f>I8+K8+O8</f>
        <v>116828.94</v>
      </c>
    </row>
    <row r="9" s="52" customFormat="1" ht="39.95" customHeight="1" spans="1:19">
      <c r="A9" s="69"/>
      <c r="B9" s="79"/>
      <c r="C9" s="70"/>
      <c r="D9" s="70"/>
      <c r="E9" s="73"/>
      <c r="F9" s="70"/>
      <c r="G9" s="70"/>
      <c r="H9" s="73"/>
      <c r="I9" s="70"/>
      <c r="J9" s="73"/>
      <c r="K9" s="70"/>
      <c r="L9" s="80"/>
      <c r="M9" s="70"/>
      <c r="N9" s="80"/>
      <c r="O9" s="70"/>
      <c r="P9" s="80"/>
      <c r="Q9" s="70"/>
      <c r="R9" s="88"/>
      <c r="S9" s="70"/>
    </row>
    <row r="10" s="53" customFormat="1" ht="32.25" customHeight="1" spans="1:21">
      <c r="A10" s="69"/>
      <c r="B10" s="79"/>
      <c r="C10" s="70"/>
      <c r="D10" s="70"/>
      <c r="E10" s="73"/>
      <c r="F10" s="70"/>
      <c r="G10" s="70"/>
      <c r="H10" s="80"/>
      <c r="I10" s="70"/>
      <c r="J10" s="73"/>
      <c r="K10" s="70"/>
      <c r="L10" s="80"/>
      <c r="M10" s="70"/>
      <c r="N10" s="80"/>
      <c r="O10" s="70"/>
      <c r="P10" s="80"/>
      <c r="Q10" s="70"/>
      <c r="R10" s="88"/>
      <c r="S10" s="70"/>
      <c r="T10" s="52"/>
      <c r="U10" s="52"/>
    </row>
    <row r="11" ht="39" customHeight="1" spans="1:21">
      <c r="A11" s="81" t="s">
        <v>24</v>
      </c>
      <c r="B11" s="70">
        <f>SUM(B6:B10)</f>
        <v>8903</v>
      </c>
      <c r="C11" s="70">
        <f>SUM(C6:C10)</f>
        <v>18368.65</v>
      </c>
      <c r="D11" s="70"/>
      <c r="E11" s="73"/>
      <c r="F11" s="70"/>
      <c r="G11" s="70">
        <f>SUM(G6:G10)</f>
        <v>772283.5</v>
      </c>
      <c r="H11" s="70"/>
      <c r="I11" s="70">
        <f t="shared" ref="I11:M11" si="0">SUM(I6:I10)</f>
        <v>270299.06</v>
      </c>
      <c r="J11" s="70"/>
      <c r="K11" s="70">
        <f t="shared" si="0"/>
        <v>223340.18</v>
      </c>
      <c r="L11" s="70"/>
      <c r="M11" s="70"/>
      <c r="N11" s="70"/>
      <c r="O11" s="70">
        <f t="shared" ref="O11:S11" si="1">SUM(O6:O10)</f>
        <v>131910.08</v>
      </c>
      <c r="P11" s="70"/>
      <c r="Q11" s="70">
        <f>SUM(Q6:Q10)</f>
        <v>146734.18</v>
      </c>
      <c r="R11" s="70">
        <f>SUM(R6:R10)</f>
        <v>146734.18</v>
      </c>
      <c r="S11" s="70">
        <f t="shared" si="1"/>
        <v>625549.32</v>
      </c>
      <c r="T11" s="53"/>
      <c r="U11" s="53"/>
    </row>
    <row r="12" spans="1:19">
      <c r="A12" s="82" t="s">
        <v>25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</row>
    <row r="13" spans="13:13">
      <c r="M13" s="87"/>
    </row>
    <row r="14" spans="6:6">
      <c r="F14" s="84"/>
    </row>
  </sheetData>
  <mergeCells count="19">
    <mergeCell ref="A1:S1"/>
    <mergeCell ref="A2:H2"/>
    <mergeCell ref="Q2:S2"/>
    <mergeCell ref="H3:Q3"/>
    <mergeCell ref="H4:I4"/>
    <mergeCell ref="J4:K4"/>
    <mergeCell ref="L4:M4"/>
    <mergeCell ref="N4:O4"/>
    <mergeCell ref="P4:Q4"/>
    <mergeCell ref="A12:S12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18055555555556" right="0.118055555555556" top="0.550694444444444" bottom="0.35" header="0.310416666666667" footer="0.118055555555556"/>
  <pageSetup paperSize="9" scale="86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workbookViewId="0">
      <selection activeCell="J6" sqref="J6"/>
    </sheetView>
  </sheetViews>
  <sheetFormatPr defaultColWidth="12.5" defaultRowHeight="14.25"/>
  <cols>
    <col min="1" max="1" width="4.875" style="5" customWidth="1"/>
    <col min="2" max="2" width="6.5" style="5" customWidth="1"/>
    <col min="3" max="3" width="4.375" style="5" hidden="1" customWidth="1"/>
    <col min="4" max="4" width="11.25" style="5" hidden="1" customWidth="1"/>
    <col min="5" max="5" width="7" style="3" customWidth="1"/>
    <col min="6" max="6" width="11.125" style="6" customWidth="1"/>
    <col min="7" max="7" width="10.625" style="7" customWidth="1"/>
    <col min="8" max="8" width="6" style="8" customWidth="1"/>
    <col min="9" max="9" width="8.125" style="9" customWidth="1"/>
    <col min="10" max="10" width="8.5" style="9" customWidth="1"/>
    <col min="11" max="11" width="7.125" style="9" customWidth="1"/>
    <col min="12" max="12" width="8" style="9" customWidth="1"/>
    <col min="13" max="13" width="8.75" style="9" customWidth="1"/>
    <col min="14" max="14" width="7.125" style="10" customWidth="1"/>
    <col min="15" max="15" width="4.625" style="11" customWidth="1"/>
    <col min="16" max="16" width="8.25" style="11" customWidth="1"/>
    <col min="17" max="17" width="10" style="11" customWidth="1"/>
    <col min="18" max="18" width="8.75" style="11" customWidth="1"/>
    <col min="19" max="19" width="8.375" style="11" customWidth="1"/>
    <col min="20" max="20" width="6.375" style="11" customWidth="1"/>
    <col min="21" max="16384" width="12.5" style="11"/>
  </cols>
  <sheetData>
    <row r="1" s="1" customFormat="1" ht="19.5" customHeight="1" spans="1:21">
      <c r="A1" s="12" t="s">
        <v>26</v>
      </c>
      <c r="B1" s="12"/>
      <c r="C1" s="12"/>
      <c r="D1" s="12"/>
      <c r="E1" s="13"/>
      <c r="F1" s="14"/>
      <c r="G1" s="12"/>
      <c r="H1" s="12"/>
      <c r="I1" s="29"/>
      <c r="J1" s="29"/>
      <c r="K1" s="29"/>
      <c r="L1" s="29"/>
      <c r="M1" s="29"/>
      <c r="N1" s="12"/>
      <c r="O1" s="12"/>
      <c r="P1" s="12"/>
      <c r="Q1" s="12"/>
      <c r="R1" s="12"/>
      <c r="S1" s="12"/>
      <c r="T1" s="12"/>
      <c r="U1" s="43"/>
    </row>
    <row r="2" s="2" customFormat="1" ht="23" customHeight="1" spans="1:20">
      <c r="A2" s="15" t="s">
        <v>27</v>
      </c>
      <c r="B2" s="15" t="s">
        <v>28</v>
      </c>
      <c r="C2" s="15" t="s">
        <v>29</v>
      </c>
      <c r="D2" s="15" t="s">
        <v>30</v>
      </c>
      <c r="E2" s="16" t="s">
        <v>31</v>
      </c>
      <c r="F2" s="17" t="s">
        <v>32</v>
      </c>
      <c r="G2" s="18" t="s">
        <v>33</v>
      </c>
      <c r="H2" s="19" t="s">
        <v>34</v>
      </c>
      <c r="I2" s="30" t="s">
        <v>5</v>
      </c>
      <c r="J2" s="31" t="s">
        <v>35</v>
      </c>
      <c r="K2" s="31" t="s">
        <v>36</v>
      </c>
      <c r="L2" s="32" t="s">
        <v>37</v>
      </c>
      <c r="M2" s="32" t="s">
        <v>38</v>
      </c>
      <c r="N2" s="31" t="s">
        <v>39</v>
      </c>
      <c r="O2" s="15" t="s">
        <v>40</v>
      </c>
      <c r="P2" s="33" t="s">
        <v>41</v>
      </c>
      <c r="Q2" s="33" t="s">
        <v>42</v>
      </c>
      <c r="R2" s="33" t="s">
        <v>43</v>
      </c>
      <c r="S2" s="33" t="s">
        <v>44</v>
      </c>
      <c r="T2" s="33" t="s">
        <v>45</v>
      </c>
    </row>
    <row r="3" s="3" customFormat="1" ht="65" customHeight="1" outlineLevel="2" spans="1:20">
      <c r="A3" s="20">
        <v>1</v>
      </c>
      <c r="B3" s="16" t="s">
        <v>46</v>
      </c>
      <c r="C3" s="16"/>
      <c r="D3" s="16"/>
      <c r="E3" s="21" t="s">
        <v>47</v>
      </c>
      <c r="F3" s="21" t="s">
        <v>48</v>
      </c>
      <c r="G3" s="22" t="s">
        <v>49</v>
      </c>
      <c r="H3" s="23">
        <v>1</v>
      </c>
      <c r="I3" s="23">
        <v>145</v>
      </c>
      <c r="J3" s="34">
        <v>6597.5</v>
      </c>
      <c r="K3" s="35"/>
      <c r="L3" s="34">
        <v>1979.25</v>
      </c>
      <c r="M3" s="36">
        <f t="shared" ref="M3:M19" si="0">J3-L3</f>
        <v>4618.25</v>
      </c>
      <c r="N3" s="37"/>
      <c r="O3" s="16"/>
      <c r="P3" s="41" t="s">
        <v>50</v>
      </c>
      <c r="Q3" s="41" t="s">
        <v>51</v>
      </c>
      <c r="R3" s="16" t="s">
        <v>52</v>
      </c>
      <c r="S3" s="41">
        <v>442949036</v>
      </c>
      <c r="T3" s="48"/>
    </row>
    <row r="4" s="3" customFormat="1" ht="63" customHeight="1" outlineLevel="2" spans="1:20">
      <c r="A4" s="20">
        <v>2</v>
      </c>
      <c r="B4" s="16" t="s">
        <v>46</v>
      </c>
      <c r="C4" s="16"/>
      <c r="D4" s="16"/>
      <c r="E4" s="21" t="s">
        <v>53</v>
      </c>
      <c r="F4" s="21" t="s">
        <v>54</v>
      </c>
      <c r="G4" s="21" t="s">
        <v>55</v>
      </c>
      <c r="H4" s="23">
        <v>1</v>
      </c>
      <c r="I4" s="23">
        <v>40</v>
      </c>
      <c r="J4" s="34">
        <v>1820</v>
      </c>
      <c r="K4" s="35"/>
      <c r="L4" s="34">
        <v>546</v>
      </c>
      <c r="M4" s="36">
        <f t="shared" si="0"/>
        <v>1274</v>
      </c>
      <c r="N4" s="37"/>
      <c r="O4" s="16"/>
      <c r="P4" s="16" t="s">
        <v>56</v>
      </c>
      <c r="Q4" s="16" t="s">
        <v>57</v>
      </c>
      <c r="R4" s="16" t="s">
        <v>58</v>
      </c>
      <c r="S4" s="16">
        <v>39883297</v>
      </c>
      <c r="T4" s="49"/>
    </row>
    <row r="5" s="3" customFormat="1" ht="50" customHeight="1" outlineLevel="2" spans="1:20">
      <c r="A5" s="20">
        <v>3</v>
      </c>
      <c r="B5" s="16" t="s">
        <v>46</v>
      </c>
      <c r="C5" s="16"/>
      <c r="D5" s="16"/>
      <c r="E5" s="21" t="s">
        <v>59</v>
      </c>
      <c r="F5" s="21" t="s">
        <v>60</v>
      </c>
      <c r="G5" s="21" t="s">
        <v>61</v>
      </c>
      <c r="H5" s="23">
        <v>16</v>
      </c>
      <c r="I5" s="23">
        <v>107.1</v>
      </c>
      <c r="J5" s="34">
        <v>4873.05</v>
      </c>
      <c r="K5" s="35"/>
      <c r="L5" s="34">
        <v>1461.92</v>
      </c>
      <c r="M5" s="36">
        <f t="shared" si="0"/>
        <v>3411.13</v>
      </c>
      <c r="N5" s="37"/>
      <c r="O5" s="16"/>
      <c r="P5" s="16"/>
      <c r="Q5" s="16"/>
      <c r="R5" s="16"/>
      <c r="S5" s="16"/>
      <c r="T5" s="49"/>
    </row>
    <row r="6" s="3" customFormat="1" ht="50" customHeight="1" outlineLevel="2" spans="1:20">
      <c r="A6" s="20">
        <v>4</v>
      </c>
      <c r="B6" s="16" t="s">
        <v>46</v>
      </c>
      <c r="C6" s="16"/>
      <c r="D6" s="16"/>
      <c r="E6" s="21" t="s">
        <v>62</v>
      </c>
      <c r="F6" s="21" t="s">
        <v>63</v>
      </c>
      <c r="G6" s="21" t="s">
        <v>55</v>
      </c>
      <c r="H6" s="23">
        <v>1</v>
      </c>
      <c r="I6" s="23">
        <v>69</v>
      </c>
      <c r="J6" s="34">
        <v>3139.5</v>
      </c>
      <c r="K6" s="35"/>
      <c r="L6" s="34">
        <v>941.85</v>
      </c>
      <c r="M6" s="36">
        <f t="shared" si="0"/>
        <v>2197.65</v>
      </c>
      <c r="N6" s="37"/>
      <c r="O6" s="16"/>
      <c r="P6" s="16"/>
      <c r="Q6" s="16"/>
      <c r="R6" s="16"/>
      <c r="S6" s="16"/>
      <c r="T6" s="49"/>
    </row>
    <row r="7" s="3" customFormat="1" ht="63" customHeight="1" outlineLevel="2" spans="1:20">
      <c r="A7" s="20">
        <v>5</v>
      </c>
      <c r="B7" s="16" t="s">
        <v>46</v>
      </c>
      <c r="C7" s="16"/>
      <c r="D7" s="16"/>
      <c r="E7" s="21" t="s">
        <v>64</v>
      </c>
      <c r="F7" s="21" t="s">
        <v>65</v>
      </c>
      <c r="G7" s="21" t="s">
        <v>66</v>
      </c>
      <c r="H7" s="23">
        <v>88</v>
      </c>
      <c r="I7" s="23">
        <v>120.3</v>
      </c>
      <c r="J7" s="34">
        <v>5473.65</v>
      </c>
      <c r="K7" s="35"/>
      <c r="L7" s="34">
        <v>1642.1</v>
      </c>
      <c r="M7" s="36">
        <f t="shared" si="0"/>
        <v>3831.55</v>
      </c>
      <c r="N7" s="37"/>
      <c r="O7" s="16"/>
      <c r="P7" s="16"/>
      <c r="Q7" s="16"/>
      <c r="R7" s="16"/>
      <c r="S7" s="16"/>
      <c r="T7" s="49"/>
    </row>
    <row r="8" s="3" customFormat="1" ht="75" customHeight="1" outlineLevel="2" spans="1:20">
      <c r="A8" s="20">
        <v>6</v>
      </c>
      <c r="B8" s="16" t="s">
        <v>46</v>
      </c>
      <c r="C8" s="16"/>
      <c r="D8" s="16"/>
      <c r="E8" s="21" t="s">
        <v>67</v>
      </c>
      <c r="F8" s="21" t="s">
        <v>68</v>
      </c>
      <c r="G8" s="21" t="s">
        <v>69</v>
      </c>
      <c r="H8" s="23">
        <v>1</v>
      </c>
      <c r="I8" s="23">
        <v>400</v>
      </c>
      <c r="J8" s="34">
        <v>18200</v>
      </c>
      <c r="K8" s="35"/>
      <c r="L8" s="34">
        <v>5460</v>
      </c>
      <c r="M8" s="36">
        <f t="shared" si="0"/>
        <v>12740</v>
      </c>
      <c r="N8" s="37"/>
      <c r="O8" s="16"/>
      <c r="P8" s="16"/>
      <c r="Q8" s="16"/>
      <c r="R8" s="16"/>
      <c r="S8" s="16"/>
      <c r="T8" s="49"/>
    </row>
    <row r="9" s="3" customFormat="1" ht="50" customHeight="1" outlineLevel="2" spans="1:20">
      <c r="A9" s="20">
        <v>7</v>
      </c>
      <c r="B9" s="16" t="s">
        <v>46</v>
      </c>
      <c r="C9" s="16"/>
      <c r="D9" s="16"/>
      <c r="E9" s="21" t="s">
        <v>70</v>
      </c>
      <c r="F9" s="21" t="s">
        <v>71</v>
      </c>
      <c r="G9" s="21" t="s">
        <v>55</v>
      </c>
      <c r="H9" s="23">
        <v>1</v>
      </c>
      <c r="I9" s="23">
        <v>100</v>
      </c>
      <c r="J9" s="34">
        <v>4550</v>
      </c>
      <c r="K9" s="35"/>
      <c r="L9" s="34">
        <v>1365</v>
      </c>
      <c r="M9" s="36">
        <f t="shared" si="0"/>
        <v>3185</v>
      </c>
      <c r="N9" s="37"/>
      <c r="O9" s="16"/>
      <c r="P9" s="16"/>
      <c r="Q9" s="16"/>
      <c r="R9" s="16"/>
      <c r="S9" s="16"/>
      <c r="T9" s="49"/>
    </row>
    <row r="10" s="3" customFormat="1" ht="50" customHeight="1" outlineLevel="2" spans="1:20">
      <c r="A10" s="20">
        <v>8</v>
      </c>
      <c r="B10" s="16" t="s">
        <v>46</v>
      </c>
      <c r="C10" s="16"/>
      <c r="D10" s="16"/>
      <c r="E10" s="21" t="s">
        <v>72</v>
      </c>
      <c r="F10" s="21" t="s">
        <v>73</v>
      </c>
      <c r="G10" s="21" t="s">
        <v>61</v>
      </c>
      <c r="H10" s="23">
        <v>1</v>
      </c>
      <c r="I10" s="23">
        <v>102</v>
      </c>
      <c r="J10" s="34">
        <v>4641</v>
      </c>
      <c r="K10" s="35"/>
      <c r="L10" s="34">
        <v>1392.3</v>
      </c>
      <c r="M10" s="36">
        <f t="shared" si="0"/>
        <v>3248.7</v>
      </c>
      <c r="N10" s="37"/>
      <c r="O10" s="16"/>
      <c r="P10" s="16"/>
      <c r="Q10" s="16"/>
      <c r="R10" s="16"/>
      <c r="S10" s="16"/>
      <c r="T10" s="49"/>
    </row>
    <row r="11" s="3" customFormat="1" ht="50" customHeight="1" outlineLevel="2" spans="1:20">
      <c r="A11" s="20">
        <v>9</v>
      </c>
      <c r="B11" s="16" t="s">
        <v>46</v>
      </c>
      <c r="C11" s="16"/>
      <c r="D11" s="16"/>
      <c r="E11" s="21" t="s">
        <v>74</v>
      </c>
      <c r="F11" s="21" t="s">
        <v>75</v>
      </c>
      <c r="G11" s="21" t="s">
        <v>61</v>
      </c>
      <c r="H11" s="23">
        <v>1</v>
      </c>
      <c r="I11" s="23">
        <v>153</v>
      </c>
      <c r="J11" s="34">
        <v>6961.5</v>
      </c>
      <c r="K11" s="35"/>
      <c r="L11" s="34">
        <v>2088.45</v>
      </c>
      <c r="M11" s="36">
        <f t="shared" si="0"/>
        <v>4873.05</v>
      </c>
      <c r="N11" s="37"/>
      <c r="O11" s="16"/>
      <c r="P11" s="16"/>
      <c r="Q11" s="16"/>
      <c r="R11" s="16"/>
      <c r="S11" s="16"/>
      <c r="T11" s="49"/>
    </row>
    <row r="12" s="3" customFormat="1" ht="61" customHeight="1" outlineLevel="2" spans="1:20">
      <c r="A12" s="20">
        <v>10</v>
      </c>
      <c r="B12" s="16" t="s">
        <v>46</v>
      </c>
      <c r="C12" s="16"/>
      <c r="D12" s="16"/>
      <c r="E12" s="21" t="s">
        <v>76</v>
      </c>
      <c r="F12" s="21" t="s">
        <v>77</v>
      </c>
      <c r="G12" s="21" t="s">
        <v>78</v>
      </c>
      <c r="H12" s="23">
        <v>1</v>
      </c>
      <c r="I12" s="23">
        <v>174</v>
      </c>
      <c r="J12" s="34">
        <v>7917</v>
      </c>
      <c r="K12" s="35"/>
      <c r="L12" s="34">
        <v>2375.1</v>
      </c>
      <c r="M12" s="36">
        <f t="shared" si="0"/>
        <v>5541.9</v>
      </c>
      <c r="N12" s="37"/>
      <c r="O12" s="16"/>
      <c r="P12" s="16"/>
      <c r="Q12" s="16"/>
      <c r="R12" s="16"/>
      <c r="S12" s="16"/>
      <c r="T12" s="49"/>
    </row>
    <row r="13" s="3" customFormat="1" ht="60" customHeight="1" outlineLevel="2" spans="1:20">
      <c r="A13" s="20">
        <v>11</v>
      </c>
      <c r="B13" s="16" t="s">
        <v>46</v>
      </c>
      <c r="C13" s="16"/>
      <c r="D13" s="16"/>
      <c r="E13" s="21" t="s">
        <v>79</v>
      </c>
      <c r="F13" s="21" t="s">
        <v>80</v>
      </c>
      <c r="G13" s="21" t="s">
        <v>61</v>
      </c>
      <c r="H13" s="23">
        <v>1</v>
      </c>
      <c r="I13" s="23">
        <v>165</v>
      </c>
      <c r="J13" s="34">
        <v>7507.5</v>
      </c>
      <c r="K13" s="35"/>
      <c r="L13" s="34">
        <v>2252.25</v>
      </c>
      <c r="M13" s="36">
        <f t="shared" si="0"/>
        <v>5255.25</v>
      </c>
      <c r="N13" s="37"/>
      <c r="O13" s="16"/>
      <c r="P13" s="16"/>
      <c r="Q13" s="16"/>
      <c r="R13" s="16"/>
      <c r="S13" s="16"/>
      <c r="T13" s="49"/>
    </row>
    <row r="14" s="3" customFormat="1" ht="64" customHeight="1" outlineLevel="2" spans="1:20">
      <c r="A14" s="20">
        <v>12</v>
      </c>
      <c r="B14" s="16" t="s">
        <v>46</v>
      </c>
      <c r="C14" s="16"/>
      <c r="D14" s="16"/>
      <c r="E14" s="21" t="s">
        <v>81</v>
      </c>
      <c r="F14" s="21" t="s">
        <v>82</v>
      </c>
      <c r="G14" s="21" t="s">
        <v>55</v>
      </c>
      <c r="H14" s="23">
        <v>1</v>
      </c>
      <c r="I14" s="23">
        <v>73</v>
      </c>
      <c r="J14" s="34">
        <v>3321.5</v>
      </c>
      <c r="K14" s="35"/>
      <c r="L14" s="34">
        <v>996.45</v>
      </c>
      <c r="M14" s="36">
        <f t="shared" si="0"/>
        <v>2325.05</v>
      </c>
      <c r="N14" s="37"/>
      <c r="O14" s="16"/>
      <c r="P14" s="16"/>
      <c r="Q14" s="16"/>
      <c r="R14" s="16"/>
      <c r="S14" s="16"/>
      <c r="T14" s="49"/>
    </row>
    <row r="15" s="3" customFormat="1" ht="63" customHeight="1" outlineLevel="2" spans="1:20">
      <c r="A15" s="20">
        <v>13</v>
      </c>
      <c r="B15" s="16" t="s">
        <v>46</v>
      </c>
      <c r="C15" s="16"/>
      <c r="D15" s="16"/>
      <c r="E15" s="21" t="s">
        <v>83</v>
      </c>
      <c r="F15" s="21" t="s">
        <v>82</v>
      </c>
      <c r="G15" s="21" t="s">
        <v>61</v>
      </c>
      <c r="H15" s="23">
        <v>1</v>
      </c>
      <c r="I15" s="23">
        <v>477.2</v>
      </c>
      <c r="J15" s="34">
        <v>21712.6</v>
      </c>
      <c r="K15" s="35"/>
      <c r="L15" s="34">
        <v>6513.78</v>
      </c>
      <c r="M15" s="36">
        <f t="shared" si="0"/>
        <v>15198.82</v>
      </c>
      <c r="N15" s="37"/>
      <c r="O15" s="16"/>
      <c r="P15" s="16"/>
      <c r="Q15" s="16"/>
      <c r="R15" s="16"/>
      <c r="S15" s="16"/>
      <c r="T15" s="49"/>
    </row>
    <row r="16" s="3" customFormat="1" ht="64" customHeight="1" outlineLevel="2" spans="1:20">
      <c r="A16" s="20">
        <v>14</v>
      </c>
      <c r="B16" s="16" t="s">
        <v>46</v>
      </c>
      <c r="C16" s="16"/>
      <c r="D16" s="16"/>
      <c r="E16" s="21" t="s">
        <v>84</v>
      </c>
      <c r="F16" s="21" t="s">
        <v>85</v>
      </c>
      <c r="G16" s="21" t="s">
        <v>86</v>
      </c>
      <c r="H16" s="23">
        <v>1</v>
      </c>
      <c r="I16" s="23">
        <v>60</v>
      </c>
      <c r="J16" s="34">
        <v>2730</v>
      </c>
      <c r="K16" s="35"/>
      <c r="L16" s="34">
        <v>819</v>
      </c>
      <c r="M16" s="36">
        <f t="shared" si="0"/>
        <v>1911</v>
      </c>
      <c r="N16" s="37"/>
      <c r="O16" s="16"/>
      <c r="P16" s="16"/>
      <c r="Q16" s="16"/>
      <c r="R16" s="16"/>
      <c r="S16" s="16"/>
      <c r="T16" s="49"/>
    </row>
    <row r="17" s="3" customFormat="1" ht="68" customHeight="1" outlineLevel="2" spans="1:20">
      <c r="A17" s="20">
        <v>15</v>
      </c>
      <c r="B17" s="16" t="s">
        <v>46</v>
      </c>
      <c r="C17" s="16"/>
      <c r="D17" s="16"/>
      <c r="E17" s="21" t="s">
        <v>87</v>
      </c>
      <c r="F17" s="21" t="s">
        <v>88</v>
      </c>
      <c r="G17" s="21" t="s">
        <v>89</v>
      </c>
      <c r="H17" s="23">
        <v>1</v>
      </c>
      <c r="I17" s="23">
        <v>60</v>
      </c>
      <c r="J17" s="34">
        <v>2730</v>
      </c>
      <c r="K17" s="35"/>
      <c r="L17" s="34">
        <v>819</v>
      </c>
      <c r="M17" s="36">
        <f t="shared" si="0"/>
        <v>1911</v>
      </c>
      <c r="N17" s="37"/>
      <c r="O17" s="16"/>
      <c r="P17" s="16"/>
      <c r="Q17" s="16"/>
      <c r="R17" s="16"/>
      <c r="S17" s="16"/>
      <c r="T17" s="49"/>
    </row>
    <row r="18" s="3" customFormat="1" ht="50" customHeight="1" outlineLevel="2" spans="1:20">
      <c r="A18" s="20">
        <v>16</v>
      </c>
      <c r="B18" s="16" t="s">
        <v>46</v>
      </c>
      <c r="C18" s="16"/>
      <c r="D18" s="16"/>
      <c r="E18" s="21" t="s">
        <v>90</v>
      </c>
      <c r="F18" s="21" t="s">
        <v>91</v>
      </c>
      <c r="G18" s="21" t="s">
        <v>61</v>
      </c>
      <c r="H18" s="23">
        <v>1</v>
      </c>
      <c r="I18" s="23">
        <v>121</v>
      </c>
      <c r="J18" s="34">
        <v>5505.5</v>
      </c>
      <c r="K18" s="35"/>
      <c r="L18" s="34">
        <v>1651.65</v>
      </c>
      <c r="M18" s="36">
        <f t="shared" si="0"/>
        <v>3853.85</v>
      </c>
      <c r="N18" s="37"/>
      <c r="O18" s="16"/>
      <c r="P18" s="16"/>
      <c r="Q18" s="16"/>
      <c r="R18" s="16"/>
      <c r="S18" s="16"/>
      <c r="T18" s="49"/>
    </row>
    <row r="19" s="3" customFormat="1" ht="50" customHeight="1" outlineLevel="2" spans="1:20">
      <c r="A19" s="20">
        <v>17</v>
      </c>
      <c r="B19" s="16" t="s">
        <v>46</v>
      </c>
      <c r="C19" s="16"/>
      <c r="D19" s="16"/>
      <c r="E19" s="21" t="s">
        <v>92</v>
      </c>
      <c r="F19" s="21" t="s">
        <v>93</v>
      </c>
      <c r="G19" s="21" t="s">
        <v>86</v>
      </c>
      <c r="H19" s="23">
        <v>1</v>
      </c>
      <c r="I19" s="23">
        <v>14</v>
      </c>
      <c r="J19" s="34">
        <v>637</v>
      </c>
      <c r="K19" s="35"/>
      <c r="L19" s="34">
        <v>191.1</v>
      </c>
      <c r="M19" s="36">
        <f t="shared" si="0"/>
        <v>445.9</v>
      </c>
      <c r="N19" s="37"/>
      <c r="O19" s="16"/>
      <c r="P19" s="16"/>
      <c r="Q19" s="16"/>
      <c r="R19" s="16"/>
      <c r="S19" s="16"/>
      <c r="T19" s="49"/>
    </row>
    <row r="20" s="3" customFormat="1" ht="50" customHeight="1" outlineLevel="2" spans="1:20">
      <c r="A20" s="20">
        <v>18</v>
      </c>
      <c r="B20" s="16" t="s">
        <v>46</v>
      </c>
      <c r="C20" s="16"/>
      <c r="D20" s="16"/>
      <c r="E20" s="21" t="s">
        <v>94</v>
      </c>
      <c r="F20" s="21" t="s">
        <v>93</v>
      </c>
      <c r="G20" s="21" t="s">
        <v>89</v>
      </c>
      <c r="H20" s="23">
        <v>1</v>
      </c>
      <c r="I20" s="23">
        <v>16</v>
      </c>
      <c r="J20" s="34">
        <v>728</v>
      </c>
      <c r="K20" s="35"/>
      <c r="L20" s="34">
        <v>218.4</v>
      </c>
      <c r="M20" s="36">
        <f t="shared" ref="M20:M30" si="1">J20-L20</f>
        <v>509.6</v>
      </c>
      <c r="N20" s="37"/>
      <c r="O20" s="16"/>
      <c r="P20" s="16"/>
      <c r="Q20" s="16"/>
      <c r="R20" s="16"/>
      <c r="S20" s="16"/>
      <c r="T20" s="39"/>
    </row>
    <row r="21" s="3" customFormat="1" ht="50" customHeight="1" outlineLevel="2" spans="1:20">
      <c r="A21" s="20">
        <v>19</v>
      </c>
      <c r="B21" s="16" t="s">
        <v>46</v>
      </c>
      <c r="C21" s="16"/>
      <c r="D21" s="16"/>
      <c r="E21" s="21" t="s">
        <v>95</v>
      </c>
      <c r="F21" s="21" t="s">
        <v>93</v>
      </c>
      <c r="G21" s="21" t="s">
        <v>55</v>
      </c>
      <c r="H21" s="23">
        <v>1</v>
      </c>
      <c r="I21" s="23">
        <v>38</v>
      </c>
      <c r="J21" s="34">
        <v>1729</v>
      </c>
      <c r="K21" s="35"/>
      <c r="L21" s="34">
        <v>518.7</v>
      </c>
      <c r="M21" s="36">
        <f t="shared" si="1"/>
        <v>1210.3</v>
      </c>
      <c r="N21" s="37"/>
      <c r="O21" s="16"/>
      <c r="P21" s="16"/>
      <c r="Q21" s="16"/>
      <c r="R21" s="16"/>
      <c r="S21" s="16"/>
      <c r="T21" s="39"/>
    </row>
    <row r="22" s="3" customFormat="1" ht="50" customHeight="1" outlineLevel="2" spans="1:20">
      <c r="A22" s="20">
        <v>20</v>
      </c>
      <c r="B22" s="16" t="s">
        <v>46</v>
      </c>
      <c r="C22" s="16"/>
      <c r="D22" s="16"/>
      <c r="E22" s="21" t="s">
        <v>96</v>
      </c>
      <c r="F22" s="21" t="s">
        <v>97</v>
      </c>
      <c r="G22" s="21" t="s">
        <v>89</v>
      </c>
      <c r="H22" s="23">
        <v>1</v>
      </c>
      <c r="I22" s="23">
        <v>99</v>
      </c>
      <c r="J22" s="34">
        <v>4504.5</v>
      </c>
      <c r="K22" s="35"/>
      <c r="L22" s="34">
        <v>1351.35</v>
      </c>
      <c r="M22" s="36">
        <f t="shared" si="1"/>
        <v>3153.15</v>
      </c>
      <c r="N22" s="37"/>
      <c r="O22" s="16"/>
      <c r="P22" s="16"/>
      <c r="Q22" s="16"/>
      <c r="R22" s="16"/>
      <c r="S22" s="16"/>
      <c r="T22" s="39"/>
    </row>
    <row r="23" s="3" customFormat="1" ht="50" customHeight="1" outlineLevel="2" spans="1:20">
      <c r="A23" s="20">
        <v>21</v>
      </c>
      <c r="B23" s="16" t="s">
        <v>46</v>
      </c>
      <c r="C23" s="16"/>
      <c r="D23" s="16"/>
      <c r="E23" s="21" t="s">
        <v>98</v>
      </c>
      <c r="F23" s="21" t="s">
        <v>99</v>
      </c>
      <c r="G23" s="21" t="s">
        <v>89</v>
      </c>
      <c r="H23" s="23">
        <v>1</v>
      </c>
      <c r="I23" s="23">
        <v>51.3</v>
      </c>
      <c r="J23" s="34">
        <v>2334.15</v>
      </c>
      <c r="K23" s="35"/>
      <c r="L23" s="34">
        <v>700.25</v>
      </c>
      <c r="M23" s="36">
        <f t="shared" si="1"/>
        <v>1633.9</v>
      </c>
      <c r="N23" s="37"/>
      <c r="O23" s="16"/>
      <c r="P23" s="16"/>
      <c r="Q23" s="16"/>
      <c r="R23" s="16"/>
      <c r="S23" s="16"/>
      <c r="T23" s="39"/>
    </row>
    <row r="24" s="3" customFormat="1" ht="50" customHeight="1" outlineLevel="2" spans="1:20">
      <c r="A24" s="20">
        <v>22</v>
      </c>
      <c r="B24" s="16" t="s">
        <v>46</v>
      </c>
      <c r="C24" s="16"/>
      <c r="D24" s="16"/>
      <c r="E24" s="21" t="s">
        <v>100</v>
      </c>
      <c r="F24" s="21" t="s">
        <v>101</v>
      </c>
      <c r="G24" s="21" t="s">
        <v>86</v>
      </c>
      <c r="H24" s="23">
        <v>1</v>
      </c>
      <c r="I24" s="23">
        <v>180</v>
      </c>
      <c r="J24" s="34">
        <v>8190</v>
      </c>
      <c r="K24" s="35"/>
      <c r="L24" s="34">
        <v>2457</v>
      </c>
      <c r="M24" s="36">
        <f t="shared" si="1"/>
        <v>5733</v>
      </c>
      <c r="N24" s="37"/>
      <c r="O24" s="16"/>
      <c r="P24" s="16"/>
      <c r="Q24" s="16"/>
      <c r="R24" s="16"/>
      <c r="S24" s="16"/>
      <c r="T24" s="39"/>
    </row>
    <row r="25" s="3" customFormat="1" ht="50" customHeight="1" outlineLevel="2" spans="1:20">
      <c r="A25" s="20">
        <v>23</v>
      </c>
      <c r="B25" s="16" t="s">
        <v>46</v>
      </c>
      <c r="C25" s="16"/>
      <c r="D25" s="16"/>
      <c r="E25" s="21" t="s">
        <v>102</v>
      </c>
      <c r="F25" s="21" t="s">
        <v>103</v>
      </c>
      <c r="G25" s="21" t="s">
        <v>104</v>
      </c>
      <c r="H25" s="23">
        <v>1</v>
      </c>
      <c r="I25" s="23">
        <v>200</v>
      </c>
      <c r="J25" s="34">
        <v>9100</v>
      </c>
      <c r="K25" s="35"/>
      <c r="L25" s="34">
        <v>2730</v>
      </c>
      <c r="M25" s="36">
        <f t="shared" si="1"/>
        <v>6370</v>
      </c>
      <c r="N25" s="37"/>
      <c r="O25" s="16"/>
      <c r="P25" s="16"/>
      <c r="Q25" s="16"/>
      <c r="R25" s="16"/>
      <c r="S25" s="16"/>
      <c r="T25" s="39"/>
    </row>
    <row r="26" s="3" customFormat="1" ht="50" customHeight="1" outlineLevel="2" spans="1:20">
      <c r="A26" s="20">
        <v>24</v>
      </c>
      <c r="B26" s="16" t="s">
        <v>46</v>
      </c>
      <c r="C26" s="16"/>
      <c r="D26" s="16"/>
      <c r="E26" s="21" t="s">
        <v>105</v>
      </c>
      <c r="F26" s="21" t="s">
        <v>106</v>
      </c>
      <c r="G26" s="21" t="s">
        <v>89</v>
      </c>
      <c r="H26" s="23">
        <v>1</v>
      </c>
      <c r="I26" s="23">
        <v>150</v>
      </c>
      <c r="J26" s="34">
        <v>6825</v>
      </c>
      <c r="K26" s="35"/>
      <c r="L26" s="34">
        <v>2047.5</v>
      </c>
      <c r="M26" s="36">
        <f t="shared" si="1"/>
        <v>4777.5</v>
      </c>
      <c r="N26" s="37"/>
      <c r="O26" s="16"/>
      <c r="P26" s="16"/>
      <c r="Q26" s="16"/>
      <c r="R26" s="16"/>
      <c r="S26" s="16"/>
      <c r="T26" s="39"/>
    </row>
    <row r="27" s="3" customFormat="1" ht="50" customHeight="1" outlineLevel="2" spans="1:20">
      <c r="A27" s="20">
        <v>25</v>
      </c>
      <c r="B27" s="16" t="s">
        <v>46</v>
      </c>
      <c r="C27" s="16"/>
      <c r="D27" s="16"/>
      <c r="E27" s="21" t="s">
        <v>107</v>
      </c>
      <c r="F27" s="21" t="s">
        <v>106</v>
      </c>
      <c r="G27" s="21" t="s">
        <v>55</v>
      </c>
      <c r="H27" s="23">
        <v>1</v>
      </c>
      <c r="I27" s="23">
        <v>145</v>
      </c>
      <c r="J27" s="34">
        <v>6597.5</v>
      </c>
      <c r="K27" s="35"/>
      <c r="L27" s="34">
        <v>1979.25</v>
      </c>
      <c r="M27" s="36">
        <f t="shared" si="1"/>
        <v>4618.25</v>
      </c>
      <c r="N27" s="37"/>
      <c r="O27" s="16"/>
      <c r="P27" s="16"/>
      <c r="Q27" s="16"/>
      <c r="R27" s="16"/>
      <c r="S27" s="16"/>
      <c r="T27" s="39"/>
    </row>
    <row r="28" s="3" customFormat="1" ht="50" customHeight="1" outlineLevel="2" spans="1:20">
      <c r="A28" s="20">
        <v>26</v>
      </c>
      <c r="B28" s="16" t="s">
        <v>46</v>
      </c>
      <c r="C28" s="16"/>
      <c r="D28" s="16"/>
      <c r="E28" s="21" t="s">
        <v>108</v>
      </c>
      <c r="F28" s="21" t="s">
        <v>109</v>
      </c>
      <c r="G28" s="21" t="s">
        <v>55</v>
      </c>
      <c r="H28" s="23">
        <v>1</v>
      </c>
      <c r="I28" s="23">
        <v>50</v>
      </c>
      <c r="J28" s="34">
        <v>2275</v>
      </c>
      <c r="K28" s="35"/>
      <c r="L28" s="34">
        <v>682.5</v>
      </c>
      <c r="M28" s="36">
        <f t="shared" si="1"/>
        <v>1592.5</v>
      </c>
      <c r="N28" s="37"/>
      <c r="O28" s="16"/>
      <c r="P28" s="16"/>
      <c r="Q28" s="16"/>
      <c r="R28" s="16"/>
      <c r="S28" s="16"/>
      <c r="T28" s="39"/>
    </row>
    <row r="29" s="3" customFormat="1" ht="50" customHeight="1" outlineLevel="2" spans="1:20">
      <c r="A29" s="20">
        <v>27</v>
      </c>
      <c r="B29" s="16" t="s">
        <v>46</v>
      </c>
      <c r="C29" s="16"/>
      <c r="D29" s="16"/>
      <c r="E29" s="21" t="s">
        <v>110</v>
      </c>
      <c r="F29" s="21" t="s">
        <v>54</v>
      </c>
      <c r="G29" s="21" t="s">
        <v>61</v>
      </c>
      <c r="H29" s="23">
        <v>1</v>
      </c>
      <c r="I29" s="23">
        <v>180</v>
      </c>
      <c r="J29" s="34">
        <v>8190</v>
      </c>
      <c r="K29" s="35"/>
      <c r="L29" s="34">
        <v>2457</v>
      </c>
      <c r="M29" s="36">
        <f t="shared" si="1"/>
        <v>5733</v>
      </c>
      <c r="N29" s="37"/>
      <c r="O29" s="16"/>
      <c r="P29" s="16"/>
      <c r="Q29" s="16"/>
      <c r="R29" s="16"/>
      <c r="S29" s="16"/>
      <c r="T29" s="39"/>
    </row>
    <row r="30" s="3" customFormat="1" ht="50" customHeight="1" outlineLevel="2" spans="1:20">
      <c r="A30" s="20">
        <v>28</v>
      </c>
      <c r="B30" s="16" t="s">
        <v>46</v>
      </c>
      <c r="C30" s="16"/>
      <c r="D30" s="16"/>
      <c r="E30" s="21" t="s">
        <v>111</v>
      </c>
      <c r="F30" s="21" t="s">
        <v>112</v>
      </c>
      <c r="G30" s="21" t="s">
        <v>104</v>
      </c>
      <c r="H30" s="23">
        <v>1</v>
      </c>
      <c r="I30" s="23">
        <v>480</v>
      </c>
      <c r="J30" s="34">
        <v>21840</v>
      </c>
      <c r="K30" s="35"/>
      <c r="L30" s="34">
        <v>6552</v>
      </c>
      <c r="M30" s="36">
        <f t="shared" si="1"/>
        <v>15288</v>
      </c>
      <c r="N30" s="37"/>
      <c r="O30" s="16"/>
      <c r="P30" s="16"/>
      <c r="Q30" s="16"/>
      <c r="R30" s="16"/>
      <c r="S30" s="16"/>
      <c r="T30" s="39"/>
    </row>
    <row r="31" s="4" customFormat="1" ht="22.5" customHeight="1" spans="1:20">
      <c r="A31" s="24"/>
      <c r="B31" s="25" t="s">
        <v>113</v>
      </c>
      <c r="C31" s="15"/>
      <c r="D31" s="15"/>
      <c r="E31" s="16"/>
      <c r="F31" s="26"/>
      <c r="G31" s="27"/>
      <c r="H31" s="28">
        <f>SUM(H3:H30)</f>
        <v>130</v>
      </c>
      <c r="I31" s="42">
        <f>SUM(I3:I30)</f>
        <v>3969.9</v>
      </c>
      <c r="J31" s="42">
        <f>SUM(J3:J30)</f>
        <v>180630.45</v>
      </c>
      <c r="K31" s="42"/>
      <c r="L31" s="42">
        <f>SUM(L3:L30)</f>
        <v>54189.15</v>
      </c>
      <c r="M31" s="42">
        <f>SUM(M3:M30)</f>
        <v>126441.3</v>
      </c>
      <c r="N31" s="31"/>
      <c r="O31" s="15">
        <f>SUBTOTAL(9,O3:O17)</f>
        <v>0</v>
      </c>
      <c r="P31" s="15"/>
      <c r="Q31" s="15"/>
      <c r="R31" s="15"/>
      <c r="S31" s="15"/>
      <c r="T31" s="15"/>
    </row>
  </sheetData>
  <mergeCells count="5">
    <mergeCell ref="A1:T1"/>
    <mergeCell ref="P4:P30"/>
    <mergeCell ref="Q4:Q30"/>
    <mergeCell ref="R4:R30"/>
    <mergeCell ref="S4:S30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topLeftCell="A9" workbookViewId="0">
      <selection activeCell="M6" sqref="M6"/>
    </sheetView>
  </sheetViews>
  <sheetFormatPr defaultColWidth="12.5" defaultRowHeight="14.25"/>
  <cols>
    <col min="1" max="1" width="5.375" style="5" customWidth="1"/>
    <col min="2" max="2" width="5.625" style="5" customWidth="1"/>
    <col min="3" max="3" width="4.375" style="5" hidden="1" customWidth="1"/>
    <col min="4" max="4" width="11.25" style="5" hidden="1" customWidth="1"/>
    <col min="5" max="5" width="7" style="3" customWidth="1"/>
    <col min="6" max="6" width="11.375" style="6" customWidth="1"/>
    <col min="7" max="7" width="10.625" style="7" customWidth="1"/>
    <col min="8" max="8" width="6" style="8" customWidth="1"/>
    <col min="9" max="9" width="8.125" style="9" customWidth="1"/>
    <col min="10" max="10" width="8.5" style="9" customWidth="1"/>
    <col min="11" max="11" width="7.125" style="9" customWidth="1"/>
    <col min="12" max="13" width="8.75" style="9" customWidth="1"/>
    <col min="14" max="14" width="7.125" style="10" customWidth="1"/>
    <col min="15" max="15" width="4.625" style="11" customWidth="1"/>
    <col min="16" max="16" width="8" style="11" customWidth="1"/>
    <col min="17" max="17" width="9.125" style="11" customWidth="1"/>
    <col min="18" max="18" width="7.625" style="11" customWidth="1"/>
    <col min="19" max="19" width="7.875" style="11" customWidth="1"/>
    <col min="20" max="20" width="7" style="11" customWidth="1"/>
    <col min="21" max="16384" width="12.5" style="11"/>
  </cols>
  <sheetData>
    <row r="1" s="1" customFormat="1" ht="19.5" customHeight="1" spans="1:21">
      <c r="A1" s="12" t="s">
        <v>114</v>
      </c>
      <c r="B1" s="12"/>
      <c r="C1" s="12"/>
      <c r="D1" s="12"/>
      <c r="E1" s="13"/>
      <c r="F1" s="14"/>
      <c r="G1" s="12"/>
      <c r="H1" s="12"/>
      <c r="I1" s="29"/>
      <c r="J1" s="29"/>
      <c r="K1" s="29"/>
      <c r="L1" s="29"/>
      <c r="M1" s="29"/>
      <c r="N1" s="12"/>
      <c r="O1" s="12"/>
      <c r="P1" s="12"/>
      <c r="Q1" s="12"/>
      <c r="R1" s="12"/>
      <c r="S1" s="12"/>
      <c r="T1" s="12"/>
      <c r="U1" s="43"/>
    </row>
    <row r="2" s="2" customFormat="1" ht="23" customHeight="1" spans="1:20">
      <c r="A2" s="15" t="s">
        <v>27</v>
      </c>
      <c r="B2" s="15" t="s">
        <v>28</v>
      </c>
      <c r="C2" s="15" t="s">
        <v>29</v>
      </c>
      <c r="D2" s="15" t="s">
        <v>30</v>
      </c>
      <c r="E2" s="16" t="s">
        <v>31</v>
      </c>
      <c r="F2" s="17" t="s">
        <v>32</v>
      </c>
      <c r="G2" s="18" t="s">
        <v>33</v>
      </c>
      <c r="H2" s="19" t="s">
        <v>34</v>
      </c>
      <c r="I2" s="30" t="s">
        <v>5</v>
      </c>
      <c r="J2" s="31" t="s">
        <v>35</v>
      </c>
      <c r="K2" s="31" t="s">
        <v>36</v>
      </c>
      <c r="L2" s="32" t="s">
        <v>37</v>
      </c>
      <c r="M2" s="32" t="s">
        <v>38</v>
      </c>
      <c r="N2" s="31" t="s">
        <v>39</v>
      </c>
      <c r="O2" s="15" t="s">
        <v>40</v>
      </c>
      <c r="P2" s="33" t="s">
        <v>41</v>
      </c>
      <c r="Q2" s="33" t="s">
        <v>42</v>
      </c>
      <c r="R2" s="33" t="s">
        <v>43</v>
      </c>
      <c r="S2" s="33" t="s">
        <v>44</v>
      </c>
      <c r="T2" s="33" t="s">
        <v>45</v>
      </c>
    </row>
    <row r="3" s="3" customFormat="1" ht="65" customHeight="1" outlineLevel="2" spans="1:20">
      <c r="A3" s="20">
        <v>1</v>
      </c>
      <c r="B3" s="16" t="s">
        <v>46</v>
      </c>
      <c r="C3" s="16"/>
      <c r="D3" s="16"/>
      <c r="E3" s="21" t="s">
        <v>115</v>
      </c>
      <c r="F3" s="22" t="s">
        <v>116</v>
      </c>
      <c r="G3" s="21" t="s">
        <v>49</v>
      </c>
      <c r="H3" s="23">
        <v>1</v>
      </c>
      <c r="I3" s="23">
        <v>30</v>
      </c>
      <c r="J3" s="34">
        <v>1650</v>
      </c>
      <c r="K3" s="35"/>
      <c r="L3" s="34">
        <v>165</v>
      </c>
      <c r="M3" s="36">
        <f t="shared" ref="M3:M26" si="0">J3-L3</f>
        <v>1485</v>
      </c>
      <c r="N3" s="37"/>
      <c r="O3" s="16"/>
      <c r="P3" s="38" t="s">
        <v>56</v>
      </c>
      <c r="Q3" s="38" t="s">
        <v>117</v>
      </c>
      <c r="R3" s="38" t="s">
        <v>58</v>
      </c>
      <c r="S3" s="38">
        <v>39883297</v>
      </c>
      <c r="T3" s="38"/>
    </row>
    <row r="4" s="3" customFormat="1" ht="63" customHeight="1" outlineLevel="2" spans="1:20">
      <c r="A4" s="20">
        <v>2</v>
      </c>
      <c r="B4" s="16" t="s">
        <v>46</v>
      </c>
      <c r="C4" s="16"/>
      <c r="D4" s="16"/>
      <c r="E4" s="21" t="s">
        <v>118</v>
      </c>
      <c r="F4" s="21" t="s">
        <v>119</v>
      </c>
      <c r="G4" s="21" t="s">
        <v>104</v>
      </c>
      <c r="H4" s="23">
        <v>1</v>
      </c>
      <c r="I4" s="23">
        <v>35</v>
      </c>
      <c r="J4" s="34">
        <v>1925</v>
      </c>
      <c r="K4" s="35"/>
      <c r="L4" s="34">
        <v>192.5</v>
      </c>
      <c r="M4" s="36">
        <f t="shared" si="0"/>
        <v>1732.5</v>
      </c>
      <c r="N4" s="37"/>
      <c r="O4" s="16"/>
      <c r="P4" s="39"/>
      <c r="Q4" s="39"/>
      <c r="R4" s="39"/>
      <c r="S4" s="39"/>
      <c r="T4" s="39"/>
    </row>
    <row r="5" s="3" customFormat="1" ht="50" customHeight="1" outlineLevel="2" spans="1:20">
      <c r="A5" s="20">
        <v>3</v>
      </c>
      <c r="B5" s="16" t="s">
        <v>46</v>
      </c>
      <c r="C5" s="16"/>
      <c r="D5" s="16"/>
      <c r="E5" s="21" t="s">
        <v>120</v>
      </c>
      <c r="F5" s="21" t="s">
        <v>119</v>
      </c>
      <c r="G5" s="21" t="s">
        <v>121</v>
      </c>
      <c r="H5" s="23">
        <v>1</v>
      </c>
      <c r="I5" s="23">
        <v>21.5</v>
      </c>
      <c r="J5" s="34">
        <v>1182.5</v>
      </c>
      <c r="K5" s="35"/>
      <c r="L5" s="34">
        <v>118.25</v>
      </c>
      <c r="M5" s="36">
        <f t="shared" si="0"/>
        <v>1064.25</v>
      </c>
      <c r="N5" s="37"/>
      <c r="O5" s="16"/>
      <c r="P5" s="39"/>
      <c r="Q5" s="39"/>
      <c r="R5" s="39"/>
      <c r="S5" s="39"/>
      <c r="T5" s="39"/>
    </row>
    <row r="6" s="3" customFormat="1" ht="50" customHeight="1" outlineLevel="2" spans="1:20">
      <c r="A6" s="20">
        <v>4</v>
      </c>
      <c r="B6" s="16" t="s">
        <v>46</v>
      </c>
      <c r="C6" s="16"/>
      <c r="D6" s="16"/>
      <c r="E6" s="21" t="s">
        <v>122</v>
      </c>
      <c r="F6" s="21" t="s">
        <v>68</v>
      </c>
      <c r="G6" s="21" t="s">
        <v>69</v>
      </c>
      <c r="H6" s="23">
        <v>1</v>
      </c>
      <c r="I6" s="23">
        <v>20</v>
      </c>
      <c r="J6" s="34">
        <v>1100</v>
      </c>
      <c r="K6" s="35"/>
      <c r="L6" s="34">
        <v>110</v>
      </c>
      <c r="M6" s="36">
        <f t="shared" si="0"/>
        <v>990</v>
      </c>
      <c r="N6" s="37"/>
      <c r="O6" s="16"/>
      <c r="P6" s="39"/>
      <c r="Q6" s="39"/>
      <c r="R6" s="39"/>
      <c r="S6" s="39"/>
      <c r="T6" s="39"/>
    </row>
    <row r="7" s="3" customFormat="1" ht="63" customHeight="1" outlineLevel="2" spans="1:20">
      <c r="A7" s="20">
        <v>5</v>
      </c>
      <c r="B7" s="16" t="s">
        <v>46</v>
      </c>
      <c r="C7" s="16"/>
      <c r="D7" s="16"/>
      <c r="E7" s="21" t="s">
        <v>123</v>
      </c>
      <c r="F7" s="21" t="s">
        <v>124</v>
      </c>
      <c r="G7" s="21" t="s">
        <v>61</v>
      </c>
      <c r="H7" s="23">
        <v>1</v>
      </c>
      <c r="I7" s="23">
        <v>8.3</v>
      </c>
      <c r="J7" s="34">
        <v>456.5</v>
      </c>
      <c r="K7" s="35"/>
      <c r="L7" s="34">
        <v>45.65</v>
      </c>
      <c r="M7" s="36">
        <f t="shared" si="0"/>
        <v>410.85</v>
      </c>
      <c r="N7" s="37"/>
      <c r="O7" s="16"/>
      <c r="P7" s="39"/>
      <c r="Q7" s="39"/>
      <c r="R7" s="39"/>
      <c r="S7" s="39"/>
      <c r="T7" s="39"/>
    </row>
    <row r="8" s="3" customFormat="1" ht="75" customHeight="1" outlineLevel="2" spans="1:20">
      <c r="A8" s="20">
        <v>6</v>
      </c>
      <c r="B8" s="16" t="s">
        <v>46</v>
      </c>
      <c r="C8" s="16"/>
      <c r="D8" s="16"/>
      <c r="E8" s="21" t="s">
        <v>125</v>
      </c>
      <c r="F8" s="21" t="s">
        <v>103</v>
      </c>
      <c r="G8" s="21" t="s">
        <v>104</v>
      </c>
      <c r="H8" s="23">
        <v>1</v>
      </c>
      <c r="I8" s="23">
        <v>10</v>
      </c>
      <c r="J8" s="34">
        <v>550</v>
      </c>
      <c r="K8" s="35"/>
      <c r="L8" s="34">
        <v>55</v>
      </c>
      <c r="M8" s="36">
        <f t="shared" si="0"/>
        <v>495</v>
      </c>
      <c r="N8" s="37"/>
      <c r="O8" s="16"/>
      <c r="P8" s="39"/>
      <c r="Q8" s="39"/>
      <c r="R8" s="39"/>
      <c r="S8" s="39"/>
      <c r="T8" s="39"/>
    </row>
    <row r="9" s="3" customFormat="1" ht="50" customHeight="1" outlineLevel="2" spans="1:20">
      <c r="A9" s="20">
        <v>7</v>
      </c>
      <c r="B9" s="16" t="s">
        <v>46</v>
      </c>
      <c r="C9" s="16"/>
      <c r="D9" s="16"/>
      <c r="E9" s="21" t="s">
        <v>126</v>
      </c>
      <c r="F9" s="21" t="s">
        <v>75</v>
      </c>
      <c r="G9" s="21" t="s">
        <v>61</v>
      </c>
      <c r="H9" s="23">
        <v>1</v>
      </c>
      <c r="I9" s="23">
        <v>41</v>
      </c>
      <c r="J9" s="34">
        <v>2255</v>
      </c>
      <c r="K9" s="35"/>
      <c r="L9" s="34">
        <v>225.5</v>
      </c>
      <c r="M9" s="36">
        <f t="shared" si="0"/>
        <v>2029.5</v>
      </c>
      <c r="N9" s="37"/>
      <c r="O9" s="16"/>
      <c r="P9" s="39"/>
      <c r="Q9" s="39"/>
      <c r="R9" s="39"/>
      <c r="S9" s="39"/>
      <c r="T9" s="39"/>
    </row>
    <row r="10" s="3" customFormat="1" ht="50" customHeight="1" outlineLevel="2" spans="1:20">
      <c r="A10" s="20">
        <v>8</v>
      </c>
      <c r="B10" s="16" t="s">
        <v>46</v>
      </c>
      <c r="C10" s="16"/>
      <c r="D10" s="16"/>
      <c r="E10" s="21" t="s">
        <v>127</v>
      </c>
      <c r="F10" s="21" t="s">
        <v>128</v>
      </c>
      <c r="G10" s="21" t="s">
        <v>129</v>
      </c>
      <c r="H10" s="23">
        <v>1143</v>
      </c>
      <c r="I10" s="23">
        <v>2165.24</v>
      </c>
      <c r="J10" s="34">
        <v>119088.2</v>
      </c>
      <c r="K10" s="35"/>
      <c r="L10" s="34">
        <v>11908.82</v>
      </c>
      <c r="M10" s="36">
        <f t="shared" si="0"/>
        <v>107179.38</v>
      </c>
      <c r="N10" s="37"/>
      <c r="O10" s="16"/>
      <c r="P10" s="39"/>
      <c r="Q10" s="39"/>
      <c r="R10" s="39"/>
      <c r="S10" s="39"/>
      <c r="T10" s="39"/>
    </row>
    <row r="11" s="3" customFormat="1" ht="50" customHeight="1" outlineLevel="2" spans="1:20">
      <c r="A11" s="20">
        <v>9</v>
      </c>
      <c r="B11" s="16" t="s">
        <v>46</v>
      </c>
      <c r="C11" s="16"/>
      <c r="D11" s="16"/>
      <c r="E11" s="21" t="s">
        <v>130</v>
      </c>
      <c r="F11" s="21" t="s">
        <v>131</v>
      </c>
      <c r="G11" s="21" t="s">
        <v>66</v>
      </c>
      <c r="H11" s="23">
        <v>189</v>
      </c>
      <c r="I11" s="23">
        <v>634.13</v>
      </c>
      <c r="J11" s="34">
        <v>34877.15</v>
      </c>
      <c r="K11" s="35"/>
      <c r="L11" s="34">
        <v>3487.72</v>
      </c>
      <c r="M11" s="36">
        <f t="shared" si="0"/>
        <v>31389.43</v>
      </c>
      <c r="N11" s="37"/>
      <c r="O11" s="16"/>
      <c r="P11" s="39"/>
      <c r="Q11" s="39"/>
      <c r="R11" s="39"/>
      <c r="S11" s="39"/>
      <c r="T11" s="39"/>
    </row>
    <row r="12" s="3" customFormat="1" ht="61" customHeight="1" outlineLevel="2" spans="1:20">
      <c r="A12" s="20">
        <v>10</v>
      </c>
      <c r="B12" s="16" t="s">
        <v>46</v>
      </c>
      <c r="C12" s="16"/>
      <c r="D12" s="16"/>
      <c r="E12" s="21" t="s">
        <v>132</v>
      </c>
      <c r="F12" s="21" t="s">
        <v>133</v>
      </c>
      <c r="G12" s="21" t="s">
        <v>69</v>
      </c>
      <c r="H12" s="23">
        <v>299</v>
      </c>
      <c r="I12" s="23">
        <v>335.72</v>
      </c>
      <c r="J12" s="34">
        <v>18464.6</v>
      </c>
      <c r="K12" s="35"/>
      <c r="L12" s="34">
        <v>1846.46</v>
      </c>
      <c r="M12" s="36">
        <f t="shared" si="0"/>
        <v>16618.14</v>
      </c>
      <c r="N12" s="37"/>
      <c r="O12" s="16"/>
      <c r="P12" s="39"/>
      <c r="Q12" s="39"/>
      <c r="R12" s="39"/>
      <c r="S12" s="39"/>
      <c r="T12" s="39"/>
    </row>
    <row r="13" s="3" customFormat="1" ht="60" customHeight="1" outlineLevel="2" spans="1:20">
      <c r="A13" s="20">
        <v>11</v>
      </c>
      <c r="B13" s="16" t="s">
        <v>46</v>
      </c>
      <c r="C13" s="16"/>
      <c r="D13" s="16"/>
      <c r="E13" s="21" t="s">
        <v>134</v>
      </c>
      <c r="F13" s="21" t="s">
        <v>135</v>
      </c>
      <c r="G13" s="21" t="s">
        <v>136</v>
      </c>
      <c r="H13" s="23">
        <v>273</v>
      </c>
      <c r="I13" s="23">
        <v>292.56</v>
      </c>
      <c r="J13" s="34">
        <v>16090.8</v>
      </c>
      <c r="K13" s="35"/>
      <c r="L13" s="34">
        <v>1609.08</v>
      </c>
      <c r="M13" s="36">
        <f t="shared" si="0"/>
        <v>14481.72</v>
      </c>
      <c r="N13" s="37"/>
      <c r="O13" s="16"/>
      <c r="P13" s="39"/>
      <c r="Q13" s="39"/>
      <c r="R13" s="39"/>
      <c r="S13" s="39"/>
      <c r="T13" s="39"/>
    </row>
    <row r="14" s="3" customFormat="1" ht="64" customHeight="1" outlineLevel="2" spans="1:20">
      <c r="A14" s="20">
        <v>12</v>
      </c>
      <c r="B14" s="16" t="s">
        <v>46</v>
      </c>
      <c r="C14" s="16"/>
      <c r="D14" s="16"/>
      <c r="E14" s="21" t="s">
        <v>137</v>
      </c>
      <c r="F14" s="21" t="s">
        <v>138</v>
      </c>
      <c r="G14" s="21" t="s">
        <v>139</v>
      </c>
      <c r="H14" s="23">
        <v>974</v>
      </c>
      <c r="I14" s="23">
        <v>1265.49</v>
      </c>
      <c r="J14" s="34">
        <v>69601.95</v>
      </c>
      <c r="K14" s="35"/>
      <c r="L14" s="34">
        <v>6960.2</v>
      </c>
      <c r="M14" s="36">
        <f t="shared" si="0"/>
        <v>62641.75</v>
      </c>
      <c r="N14" s="37"/>
      <c r="O14" s="16"/>
      <c r="P14" s="39"/>
      <c r="Q14" s="39"/>
      <c r="R14" s="39"/>
      <c r="S14" s="39"/>
      <c r="T14" s="39"/>
    </row>
    <row r="15" s="3" customFormat="1" ht="63" customHeight="1" outlineLevel="2" spans="1:20">
      <c r="A15" s="20">
        <v>13</v>
      </c>
      <c r="B15" s="16" t="s">
        <v>46</v>
      </c>
      <c r="C15" s="16"/>
      <c r="D15" s="16"/>
      <c r="E15" s="21" t="s">
        <v>140</v>
      </c>
      <c r="F15" s="21" t="s">
        <v>141</v>
      </c>
      <c r="G15" s="21" t="s">
        <v>55</v>
      </c>
      <c r="H15" s="23">
        <v>501</v>
      </c>
      <c r="I15" s="23">
        <v>582.64</v>
      </c>
      <c r="J15" s="34">
        <v>32045.2</v>
      </c>
      <c r="K15" s="35"/>
      <c r="L15" s="34">
        <v>3204.52</v>
      </c>
      <c r="M15" s="36">
        <f t="shared" si="0"/>
        <v>28840.68</v>
      </c>
      <c r="N15" s="37"/>
      <c r="O15" s="16"/>
      <c r="P15" s="39"/>
      <c r="Q15" s="39"/>
      <c r="R15" s="39"/>
      <c r="S15" s="39"/>
      <c r="T15" s="39"/>
    </row>
    <row r="16" s="3" customFormat="1" ht="64" customHeight="1" outlineLevel="2" spans="1:20">
      <c r="A16" s="20">
        <v>14</v>
      </c>
      <c r="B16" s="16" t="s">
        <v>46</v>
      </c>
      <c r="C16" s="16"/>
      <c r="D16" s="16"/>
      <c r="E16" s="21" t="s">
        <v>142</v>
      </c>
      <c r="F16" s="21" t="s">
        <v>143</v>
      </c>
      <c r="G16" s="21" t="s">
        <v>144</v>
      </c>
      <c r="H16" s="23">
        <v>1037</v>
      </c>
      <c r="I16" s="23">
        <v>1031.8</v>
      </c>
      <c r="J16" s="34">
        <v>56749</v>
      </c>
      <c r="K16" s="35"/>
      <c r="L16" s="34">
        <v>5674.9</v>
      </c>
      <c r="M16" s="36">
        <f t="shared" si="0"/>
        <v>51074.1</v>
      </c>
      <c r="N16" s="37"/>
      <c r="O16" s="16"/>
      <c r="P16" s="39"/>
      <c r="Q16" s="39"/>
      <c r="R16" s="39"/>
      <c r="S16" s="39"/>
      <c r="T16" s="39"/>
    </row>
    <row r="17" s="3" customFormat="1" ht="68" customHeight="1" outlineLevel="2" spans="1:20">
      <c r="A17" s="20">
        <v>15</v>
      </c>
      <c r="B17" s="16" t="s">
        <v>46</v>
      </c>
      <c r="C17" s="16"/>
      <c r="D17" s="16"/>
      <c r="E17" s="21" t="s">
        <v>145</v>
      </c>
      <c r="F17" s="21" t="s">
        <v>146</v>
      </c>
      <c r="G17" s="21" t="s">
        <v>49</v>
      </c>
      <c r="H17" s="23">
        <v>436</v>
      </c>
      <c r="I17" s="23">
        <v>537.23</v>
      </c>
      <c r="J17" s="34">
        <v>29547.65</v>
      </c>
      <c r="K17" s="35"/>
      <c r="L17" s="34">
        <v>2954.77</v>
      </c>
      <c r="M17" s="36">
        <f t="shared" si="0"/>
        <v>26592.88</v>
      </c>
      <c r="N17" s="37"/>
      <c r="O17" s="16"/>
      <c r="P17" s="39"/>
      <c r="Q17" s="39"/>
      <c r="R17" s="39"/>
      <c r="S17" s="39"/>
      <c r="T17" s="39"/>
    </row>
    <row r="18" s="3" customFormat="1" ht="50" customHeight="1" outlineLevel="2" spans="1:20">
      <c r="A18" s="20">
        <v>16</v>
      </c>
      <c r="B18" s="16" t="s">
        <v>46</v>
      </c>
      <c r="C18" s="16"/>
      <c r="D18" s="16"/>
      <c r="E18" s="21" t="s">
        <v>147</v>
      </c>
      <c r="F18" s="21" t="s">
        <v>148</v>
      </c>
      <c r="G18" s="21" t="s">
        <v>61</v>
      </c>
      <c r="H18" s="23">
        <v>631</v>
      </c>
      <c r="I18" s="23">
        <v>547.7</v>
      </c>
      <c r="J18" s="34">
        <v>30123.5</v>
      </c>
      <c r="K18" s="35"/>
      <c r="L18" s="34">
        <v>3012.35</v>
      </c>
      <c r="M18" s="36">
        <f t="shared" si="0"/>
        <v>27111.15</v>
      </c>
      <c r="N18" s="37"/>
      <c r="O18" s="16"/>
      <c r="P18" s="39"/>
      <c r="Q18" s="39"/>
      <c r="R18" s="39"/>
      <c r="S18" s="39"/>
      <c r="T18" s="39"/>
    </row>
    <row r="19" s="3" customFormat="1" ht="50" customHeight="1" outlineLevel="2" spans="1:20">
      <c r="A19" s="20">
        <v>17</v>
      </c>
      <c r="B19" s="16" t="s">
        <v>46</v>
      </c>
      <c r="C19" s="16"/>
      <c r="D19" s="16"/>
      <c r="E19" s="21" t="s">
        <v>149</v>
      </c>
      <c r="F19" s="21" t="s">
        <v>150</v>
      </c>
      <c r="G19" s="21" t="s">
        <v>86</v>
      </c>
      <c r="H19" s="23">
        <v>1</v>
      </c>
      <c r="I19" s="23">
        <v>24.5</v>
      </c>
      <c r="J19" s="34">
        <v>1347.5</v>
      </c>
      <c r="K19" s="35"/>
      <c r="L19" s="34">
        <v>134.75</v>
      </c>
      <c r="M19" s="36">
        <f t="shared" si="0"/>
        <v>1212.75</v>
      </c>
      <c r="N19" s="37"/>
      <c r="O19" s="16"/>
      <c r="P19" s="39"/>
      <c r="Q19" s="39"/>
      <c r="R19" s="39"/>
      <c r="S19" s="39"/>
      <c r="T19" s="39"/>
    </row>
    <row r="20" s="3" customFormat="1" ht="50" customHeight="1" outlineLevel="2" spans="1:20">
      <c r="A20" s="20">
        <v>18</v>
      </c>
      <c r="B20" s="16" t="s">
        <v>46</v>
      </c>
      <c r="C20" s="16"/>
      <c r="D20" s="16"/>
      <c r="E20" s="21" t="s">
        <v>151</v>
      </c>
      <c r="F20" s="21" t="s">
        <v>150</v>
      </c>
      <c r="G20" s="21" t="s">
        <v>89</v>
      </c>
      <c r="H20" s="23">
        <v>1</v>
      </c>
      <c r="I20" s="23">
        <v>140</v>
      </c>
      <c r="J20" s="34">
        <v>7700</v>
      </c>
      <c r="K20" s="35"/>
      <c r="L20" s="34">
        <v>770</v>
      </c>
      <c r="M20" s="36">
        <f t="shared" si="0"/>
        <v>6930</v>
      </c>
      <c r="N20" s="37"/>
      <c r="O20" s="16"/>
      <c r="P20" s="39"/>
      <c r="Q20" s="39"/>
      <c r="R20" s="39"/>
      <c r="S20" s="39"/>
      <c r="T20" s="39"/>
    </row>
    <row r="21" s="4" customFormat="1" ht="22.5" customHeight="1" spans="1:20">
      <c r="A21" s="24"/>
      <c r="B21" s="25" t="s">
        <v>113</v>
      </c>
      <c r="C21" s="15"/>
      <c r="D21" s="15"/>
      <c r="E21" s="16"/>
      <c r="F21" s="26"/>
      <c r="G21" s="27"/>
      <c r="H21" s="28">
        <f>SUM(H3:H20)</f>
        <v>5492</v>
      </c>
      <c r="I21" s="42">
        <f>SUM(I3:I20)</f>
        <v>7722.81</v>
      </c>
      <c r="J21" s="42">
        <f>SUM(J3:J20)</f>
        <v>424754.55</v>
      </c>
      <c r="K21" s="42"/>
      <c r="L21" s="42">
        <f>SUM(L3:L20)</f>
        <v>42475.47</v>
      </c>
      <c r="M21" s="42">
        <f>SUM(M3:M20)</f>
        <v>382279.08</v>
      </c>
      <c r="N21" s="31"/>
      <c r="O21" s="15">
        <f>SUBTOTAL(9,O3:O17)</f>
        <v>0</v>
      </c>
      <c r="P21" s="15"/>
      <c r="Q21" s="15"/>
      <c r="R21" s="15"/>
      <c r="S21" s="15"/>
      <c r="T21" s="15"/>
    </row>
  </sheetData>
  <mergeCells count="6">
    <mergeCell ref="A1:T1"/>
    <mergeCell ref="P3:P20"/>
    <mergeCell ref="Q3:Q20"/>
    <mergeCell ref="R3:R20"/>
    <mergeCell ref="S3:S20"/>
    <mergeCell ref="T3:T20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opLeftCell="A22" workbookViewId="0">
      <selection activeCell="Q3" sqref="Q3:Q31"/>
    </sheetView>
  </sheetViews>
  <sheetFormatPr defaultColWidth="12.5" defaultRowHeight="14.25"/>
  <cols>
    <col min="1" max="1" width="4.875" style="5" customWidth="1"/>
    <col min="2" max="2" width="9.5" style="5" customWidth="1"/>
    <col min="3" max="3" width="4.375" style="5" hidden="1" customWidth="1"/>
    <col min="4" max="4" width="11.25" style="5" hidden="1" customWidth="1"/>
    <col min="5" max="5" width="7" style="3" customWidth="1"/>
    <col min="6" max="6" width="11.125" style="6" customWidth="1"/>
    <col min="7" max="7" width="10.625" style="7" customWidth="1"/>
    <col min="8" max="8" width="6" style="8" customWidth="1"/>
    <col min="9" max="9" width="8.125" style="9" customWidth="1"/>
    <col min="10" max="10" width="8.5" style="9" customWidth="1"/>
    <col min="11" max="11" width="7.125" style="9" customWidth="1"/>
    <col min="12" max="12" width="8" style="9" customWidth="1"/>
    <col min="13" max="13" width="8.875" style="9" customWidth="1"/>
    <col min="14" max="14" width="7.125" style="10" customWidth="1"/>
    <col min="15" max="15" width="4.625" style="11" customWidth="1"/>
    <col min="16" max="16" width="9" style="11" customWidth="1"/>
    <col min="17" max="17" width="8.25" style="11" customWidth="1"/>
    <col min="18" max="18" width="9.75" style="11" customWidth="1"/>
    <col min="19" max="19" width="7.625" style="11" customWidth="1"/>
    <col min="20" max="20" width="6.375" style="11" customWidth="1"/>
    <col min="21" max="16384" width="12.5" style="11"/>
  </cols>
  <sheetData>
    <row r="1" s="1" customFormat="1" ht="19.5" customHeight="1" spans="1:21">
      <c r="A1" s="12" t="s">
        <v>152</v>
      </c>
      <c r="B1" s="12"/>
      <c r="C1" s="12"/>
      <c r="D1" s="12"/>
      <c r="E1" s="13"/>
      <c r="F1" s="14"/>
      <c r="G1" s="12"/>
      <c r="H1" s="12"/>
      <c r="I1" s="29"/>
      <c r="J1" s="29"/>
      <c r="K1" s="29"/>
      <c r="L1" s="29"/>
      <c r="M1" s="29"/>
      <c r="N1" s="12"/>
      <c r="O1" s="12"/>
      <c r="P1" s="12"/>
      <c r="Q1" s="12"/>
      <c r="R1" s="12"/>
      <c r="S1" s="12"/>
      <c r="T1" s="12"/>
      <c r="U1" s="43"/>
    </row>
    <row r="2" s="2" customFormat="1" ht="23" customHeight="1" spans="1:20">
      <c r="A2" s="15" t="s">
        <v>27</v>
      </c>
      <c r="B2" s="15" t="s">
        <v>28</v>
      </c>
      <c r="C2" s="15" t="s">
        <v>29</v>
      </c>
      <c r="D2" s="15" t="s">
        <v>30</v>
      </c>
      <c r="E2" s="16" t="s">
        <v>31</v>
      </c>
      <c r="F2" s="17" t="s">
        <v>32</v>
      </c>
      <c r="G2" s="18" t="s">
        <v>33</v>
      </c>
      <c r="H2" s="19" t="s">
        <v>34</v>
      </c>
      <c r="I2" s="30" t="s">
        <v>5</v>
      </c>
      <c r="J2" s="31" t="s">
        <v>35</v>
      </c>
      <c r="K2" s="31" t="s">
        <v>36</v>
      </c>
      <c r="L2" s="32" t="s">
        <v>37</v>
      </c>
      <c r="M2" s="32" t="s">
        <v>38</v>
      </c>
      <c r="N2" s="31" t="s">
        <v>39</v>
      </c>
      <c r="O2" s="15" t="s">
        <v>40</v>
      </c>
      <c r="P2" s="33" t="s">
        <v>41</v>
      </c>
      <c r="Q2" s="33" t="s">
        <v>42</v>
      </c>
      <c r="R2" s="33" t="s">
        <v>43</v>
      </c>
      <c r="S2" s="33" t="s">
        <v>44</v>
      </c>
      <c r="T2" s="33" t="s">
        <v>45</v>
      </c>
    </row>
    <row r="3" s="3" customFormat="1" ht="65" customHeight="1" outlineLevel="2" spans="1:20">
      <c r="A3" s="20">
        <v>1</v>
      </c>
      <c r="B3" s="16" t="s">
        <v>46</v>
      </c>
      <c r="C3" s="16"/>
      <c r="D3" s="16"/>
      <c r="E3" s="21" t="s">
        <v>153</v>
      </c>
      <c r="F3" s="22" t="s">
        <v>116</v>
      </c>
      <c r="G3" s="21" t="s">
        <v>49</v>
      </c>
      <c r="H3" s="23">
        <v>1</v>
      </c>
      <c r="I3" s="23">
        <v>60</v>
      </c>
      <c r="J3" s="34">
        <v>1500</v>
      </c>
      <c r="K3" s="35"/>
      <c r="L3" s="34">
        <v>450</v>
      </c>
      <c r="M3" s="36">
        <f>J3-L3</f>
        <v>1050</v>
      </c>
      <c r="N3" s="37"/>
      <c r="O3" s="16"/>
      <c r="P3" s="38" t="s">
        <v>56</v>
      </c>
      <c r="Q3" s="38" t="s">
        <v>154</v>
      </c>
      <c r="R3" s="44" t="s">
        <v>58</v>
      </c>
      <c r="S3" s="38">
        <v>39883297</v>
      </c>
      <c r="T3" s="16"/>
    </row>
    <row r="4" s="3" customFormat="1" ht="63" customHeight="1" outlineLevel="2" spans="1:20">
      <c r="A4" s="20">
        <v>2</v>
      </c>
      <c r="B4" s="16" t="s">
        <v>46</v>
      </c>
      <c r="C4" s="16"/>
      <c r="D4" s="16"/>
      <c r="E4" s="21" t="s">
        <v>155</v>
      </c>
      <c r="F4" s="21" t="s">
        <v>119</v>
      </c>
      <c r="G4" s="21" t="s">
        <v>104</v>
      </c>
      <c r="H4" s="23">
        <v>1</v>
      </c>
      <c r="I4" s="23">
        <v>100</v>
      </c>
      <c r="J4" s="34">
        <v>2500</v>
      </c>
      <c r="K4" s="35"/>
      <c r="L4" s="34">
        <v>750</v>
      </c>
      <c r="M4" s="36">
        <f>J4-L4</f>
        <v>1750</v>
      </c>
      <c r="N4" s="37"/>
      <c r="O4" s="16"/>
      <c r="P4" s="39"/>
      <c r="Q4" s="39"/>
      <c r="R4" s="45"/>
      <c r="S4" s="39"/>
      <c r="T4" s="16"/>
    </row>
    <row r="5" s="3" customFormat="1" ht="50" customHeight="1" outlineLevel="2" spans="1:20">
      <c r="A5" s="20">
        <v>3</v>
      </c>
      <c r="B5" s="16" t="s">
        <v>46</v>
      </c>
      <c r="C5" s="16"/>
      <c r="D5" s="16"/>
      <c r="E5" s="21" t="s">
        <v>156</v>
      </c>
      <c r="F5" s="21" t="s">
        <v>54</v>
      </c>
      <c r="G5" s="21" t="s">
        <v>61</v>
      </c>
      <c r="H5" s="23">
        <v>1</v>
      </c>
      <c r="I5" s="23">
        <v>120</v>
      </c>
      <c r="J5" s="34">
        <v>3000</v>
      </c>
      <c r="K5" s="35"/>
      <c r="L5" s="34">
        <v>900</v>
      </c>
      <c r="M5" s="36">
        <f>J5-L5</f>
        <v>2100</v>
      </c>
      <c r="N5" s="37"/>
      <c r="O5" s="16"/>
      <c r="P5" s="39"/>
      <c r="Q5" s="39"/>
      <c r="R5" s="45"/>
      <c r="S5" s="39"/>
      <c r="T5" s="16"/>
    </row>
    <row r="6" s="3" customFormat="1" ht="50" customHeight="1" outlineLevel="2" spans="1:20">
      <c r="A6" s="20">
        <v>4</v>
      </c>
      <c r="B6" s="16" t="s">
        <v>46</v>
      </c>
      <c r="C6" s="16"/>
      <c r="D6" s="16"/>
      <c r="E6" s="21" t="s">
        <v>157</v>
      </c>
      <c r="F6" s="21" t="s">
        <v>68</v>
      </c>
      <c r="G6" s="21" t="s">
        <v>69</v>
      </c>
      <c r="H6" s="23">
        <v>1</v>
      </c>
      <c r="I6" s="23">
        <v>20</v>
      </c>
      <c r="J6" s="34">
        <v>500</v>
      </c>
      <c r="K6" s="35"/>
      <c r="L6" s="34">
        <v>150</v>
      </c>
      <c r="M6" s="36">
        <f t="shared" ref="M6:M32" si="0">J6-L6</f>
        <v>350</v>
      </c>
      <c r="N6" s="37"/>
      <c r="O6" s="16"/>
      <c r="P6" s="39"/>
      <c r="Q6" s="39"/>
      <c r="R6" s="45"/>
      <c r="S6" s="39"/>
      <c r="T6" s="16"/>
    </row>
    <row r="7" s="3" customFormat="1" ht="50" customHeight="1" outlineLevel="2" spans="1:20">
      <c r="A7" s="20">
        <v>5</v>
      </c>
      <c r="B7" s="16" t="s">
        <v>46</v>
      </c>
      <c r="C7" s="16"/>
      <c r="D7" s="16"/>
      <c r="E7" s="21" t="s">
        <v>158</v>
      </c>
      <c r="F7" s="21" t="s">
        <v>159</v>
      </c>
      <c r="G7" s="21" t="s">
        <v>86</v>
      </c>
      <c r="H7" s="23">
        <v>1</v>
      </c>
      <c r="I7" s="23">
        <v>60</v>
      </c>
      <c r="J7" s="34">
        <v>1500</v>
      </c>
      <c r="K7" s="35"/>
      <c r="L7" s="34">
        <v>450</v>
      </c>
      <c r="M7" s="36">
        <f t="shared" si="0"/>
        <v>1050</v>
      </c>
      <c r="N7" s="37"/>
      <c r="O7" s="16"/>
      <c r="P7" s="39"/>
      <c r="Q7" s="39"/>
      <c r="R7" s="45"/>
      <c r="S7" s="39"/>
      <c r="T7" s="16"/>
    </row>
    <row r="8" s="3" customFormat="1" ht="50" customHeight="1" outlineLevel="2" spans="1:20">
      <c r="A8" s="20">
        <v>6</v>
      </c>
      <c r="B8" s="16" t="s">
        <v>46</v>
      </c>
      <c r="C8" s="16"/>
      <c r="D8" s="16"/>
      <c r="E8" s="21" t="s">
        <v>160</v>
      </c>
      <c r="F8" s="21" t="s">
        <v>63</v>
      </c>
      <c r="G8" s="21" t="s">
        <v>55</v>
      </c>
      <c r="H8" s="23">
        <v>1</v>
      </c>
      <c r="I8" s="23">
        <v>120</v>
      </c>
      <c r="J8" s="34">
        <v>3000</v>
      </c>
      <c r="K8" s="35"/>
      <c r="L8" s="34">
        <v>900</v>
      </c>
      <c r="M8" s="36">
        <f t="shared" si="0"/>
        <v>2100</v>
      </c>
      <c r="N8" s="37"/>
      <c r="O8" s="16"/>
      <c r="P8" s="39"/>
      <c r="Q8" s="39"/>
      <c r="R8" s="45"/>
      <c r="S8" s="39"/>
      <c r="T8" s="16"/>
    </row>
    <row r="9" s="3" customFormat="1" ht="50" customHeight="1" outlineLevel="2" spans="1:20">
      <c r="A9" s="20">
        <v>7</v>
      </c>
      <c r="B9" s="16" t="s">
        <v>46</v>
      </c>
      <c r="C9" s="16"/>
      <c r="D9" s="16"/>
      <c r="E9" s="21" t="s">
        <v>161</v>
      </c>
      <c r="F9" s="21" t="s">
        <v>124</v>
      </c>
      <c r="G9" s="21" t="s">
        <v>61</v>
      </c>
      <c r="H9" s="23">
        <v>1</v>
      </c>
      <c r="I9" s="23">
        <v>16.7</v>
      </c>
      <c r="J9" s="34">
        <v>417.5</v>
      </c>
      <c r="K9" s="35"/>
      <c r="L9" s="34">
        <v>125.25</v>
      </c>
      <c r="M9" s="36">
        <f t="shared" si="0"/>
        <v>292.25</v>
      </c>
      <c r="N9" s="37"/>
      <c r="O9" s="16"/>
      <c r="P9" s="39"/>
      <c r="Q9" s="39"/>
      <c r="R9" s="45"/>
      <c r="S9" s="39"/>
      <c r="T9" s="16"/>
    </row>
    <row r="10" s="3" customFormat="1" ht="50" customHeight="1" outlineLevel="2" spans="1:20">
      <c r="A10" s="20">
        <v>8</v>
      </c>
      <c r="B10" s="16" t="s">
        <v>46</v>
      </c>
      <c r="C10" s="16"/>
      <c r="D10" s="16"/>
      <c r="E10" s="21" t="s">
        <v>162</v>
      </c>
      <c r="F10" s="21" t="s">
        <v>163</v>
      </c>
      <c r="G10" s="21" t="s">
        <v>61</v>
      </c>
      <c r="H10" s="23">
        <v>1</v>
      </c>
      <c r="I10" s="23">
        <v>119</v>
      </c>
      <c r="J10" s="34">
        <v>2975</v>
      </c>
      <c r="K10" s="35"/>
      <c r="L10" s="34">
        <v>892.5</v>
      </c>
      <c r="M10" s="36">
        <f t="shared" si="0"/>
        <v>2082.5</v>
      </c>
      <c r="N10" s="37"/>
      <c r="O10" s="16"/>
      <c r="P10" s="39"/>
      <c r="Q10" s="39"/>
      <c r="R10" s="45"/>
      <c r="S10" s="39"/>
      <c r="T10" s="16"/>
    </row>
    <row r="11" s="3" customFormat="1" ht="50" customHeight="1" outlineLevel="2" spans="1:20">
      <c r="A11" s="20">
        <v>9</v>
      </c>
      <c r="B11" s="16" t="s">
        <v>46</v>
      </c>
      <c r="C11" s="16"/>
      <c r="D11" s="16"/>
      <c r="E11" s="21" t="s">
        <v>164</v>
      </c>
      <c r="F11" s="21" t="s">
        <v>75</v>
      </c>
      <c r="G11" s="21" t="s">
        <v>61</v>
      </c>
      <c r="H11" s="23">
        <v>1</v>
      </c>
      <c r="I11" s="23">
        <v>41</v>
      </c>
      <c r="J11" s="34">
        <v>1025</v>
      </c>
      <c r="K11" s="35"/>
      <c r="L11" s="34">
        <v>307.5</v>
      </c>
      <c r="M11" s="36">
        <f t="shared" si="0"/>
        <v>717.5</v>
      </c>
      <c r="N11" s="37"/>
      <c r="O11" s="16"/>
      <c r="P11" s="39"/>
      <c r="Q11" s="39"/>
      <c r="R11" s="45"/>
      <c r="S11" s="39"/>
      <c r="T11" s="16"/>
    </row>
    <row r="12" s="3" customFormat="1" ht="50" customHeight="1" outlineLevel="2" spans="1:20">
      <c r="A12" s="20">
        <v>10</v>
      </c>
      <c r="B12" s="16" t="s">
        <v>46</v>
      </c>
      <c r="C12" s="16"/>
      <c r="D12" s="16"/>
      <c r="E12" s="21" t="s">
        <v>165</v>
      </c>
      <c r="F12" s="21" t="s">
        <v>97</v>
      </c>
      <c r="G12" s="21" t="s">
        <v>89</v>
      </c>
      <c r="H12" s="23">
        <v>1</v>
      </c>
      <c r="I12" s="23">
        <v>280</v>
      </c>
      <c r="J12" s="34">
        <v>7000</v>
      </c>
      <c r="K12" s="35"/>
      <c r="L12" s="34">
        <v>2100</v>
      </c>
      <c r="M12" s="36">
        <f t="shared" si="0"/>
        <v>4900</v>
      </c>
      <c r="N12" s="37"/>
      <c r="O12" s="16"/>
      <c r="P12" s="39"/>
      <c r="Q12" s="39"/>
      <c r="R12" s="45"/>
      <c r="S12" s="39"/>
      <c r="T12" s="16"/>
    </row>
    <row r="13" s="3" customFormat="1" ht="50" customHeight="1" outlineLevel="2" spans="1:20">
      <c r="A13" s="20">
        <v>11</v>
      </c>
      <c r="B13" s="16" t="s">
        <v>46</v>
      </c>
      <c r="C13" s="16"/>
      <c r="D13" s="16"/>
      <c r="E13" s="21" t="s">
        <v>166</v>
      </c>
      <c r="F13" s="21" t="s">
        <v>167</v>
      </c>
      <c r="G13" s="21" t="s">
        <v>104</v>
      </c>
      <c r="H13" s="23">
        <v>59</v>
      </c>
      <c r="I13" s="23">
        <v>241.5</v>
      </c>
      <c r="J13" s="34">
        <v>6037.5</v>
      </c>
      <c r="K13" s="35"/>
      <c r="L13" s="34">
        <v>1811.25</v>
      </c>
      <c r="M13" s="36">
        <f t="shared" si="0"/>
        <v>4226.25</v>
      </c>
      <c r="N13" s="37"/>
      <c r="O13" s="16"/>
      <c r="P13" s="39"/>
      <c r="Q13" s="39"/>
      <c r="R13" s="45"/>
      <c r="S13" s="39"/>
      <c r="T13" s="16"/>
    </row>
    <row r="14" s="3" customFormat="1" ht="50" customHeight="1" outlineLevel="2" spans="1:20">
      <c r="A14" s="20">
        <v>12</v>
      </c>
      <c r="B14" s="16" t="s">
        <v>46</v>
      </c>
      <c r="C14" s="16"/>
      <c r="D14" s="16"/>
      <c r="E14" s="21" t="s">
        <v>168</v>
      </c>
      <c r="F14" s="21" t="s">
        <v>169</v>
      </c>
      <c r="G14" s="21" t="s">
        <v>170</v>
      </c>
      <c r="H14" s="23">
        <v>287</v>
      </c>
      <c r="I14" s="23">
        <v>741</v>
      </c>
      <c r="J14" s="34">
        <v>18525</v>
      </c>
      <c r="K14" s="35"/>
      <c r="L14" s="34">
        <v>5557.5</v>
      </c>
      <c r="M14" s="36">
        <f t="shared" si="0"/>
        <v>12967.5</v>
      </c>
      <c r="N14" s="37"/>
      <c r="O14" s="16"/>
      <c r="P14" s="39"/>
      <c r="Q14" s="39"/>
      <c r="R14" s="45"/>
      <c r="S14" s="39"/>
      <c r="T14" s="16"/>
    </row>
    <row r="15" s="3" customFormat="1" ht="50" customHeight="1" outlineLevel="2" spans="1:20">
      <c r="A15" s="20">
        <v>13</v>
      </c>
      <c r="B15" s="16" t="s">
        <v>46</v>
      </c>
      <c r="C15" s="16"/>
      <c r="D15" s="16"/>
      <c r="E15" s="21" t="s">
        <v>171</v>
      </c>
      <c r="F15" s="21" t="s">
        <v>172</v>
      </c>
      <c r="G15" s="21" t="s">
        <v>66</v>
      </c>
      <c r="H15" s="23">
        <v>390</v>
      </c>
      <c r="I15" s="23">
        <v>559.16</v>
      </c>
      <c r="J15" s="34">
        <v>13979</v>
      </c>
      <c r="K15" s="35"/>
      <c r="L15" s="34">
        <v>4193.7</v>
      </c>
      <c r="M15" s="36">
        <f t="shared" si="0"/>
        <v>9785.3</v>
      </c>
      <c r="N15" s="37"/>
      <c r="O15" s="16"/>
      <c r="P15" s="39"/>
      <c r="Q15" s="39"/>
      <c r="R15" s="45"/>
      <c r="S15" s="39"/>
      <c r="T15" s="16"/>
    </row>
    <row r="16" s="3" customFormat="1" ht="50" customHeight="1" outlineLevel="2" spans="1:20">
      <c r="A16" s="20">
        <v>14</v>
      </c>
      <c r="B16" s="16" t="s">
        <v>46</v>
      </c>
      <c r="C16" s="16"/>
      <c r="D16" s="16"/>
      <c r="E16" s="21" t="s">
        <v>173</v>
      </c>
      <c r="F16" s="21" t="s">
        <v>174</v>
      </c>
      <c r="G16" s="21" t="s">
        <v>69</v>
      </c>
      <c r="H16" s="23">
        <v>21</v>
      </c>
      <c r="I16" s="23">
        <v>26.75</v>
      </c>
      <c r="J16" s="34">
        <v>668.75</v>
      </c>
      <c r="K16" s="35"/>
      <c r="L16" s="34">
        <v>200.63</v>
      </c>
      <c r="M16" s="36">
        <f t="shared" si="0"/>
        <v>468.12</v>
      </c>
      <c r="N16" s="37"/>
      <c r="O16" s="16"/>
      <c r="P16" s="39"/>
      <c r="Q16" s="39"/>
      <c r="R16" s="45"/>
      <c r="S16" s="39"/>
      <c r="T16" s="16"/>
    </row>
    <row r="17" s="3" customFormat="1" ht="50" customHeight="1" outlineLevel="2" spans="1:20">
      <c r="A17" s="20">
        <v>15</v>
      </c>
      <c r="B17" s="16" t="s">
        <v>46</v>
      </c>
      <c r="C17" s="16"/>
      <c r="D17" s="16"/>
      <c r="E17" s="21" t="s">
        <v>175</v>
      </c>
      <c r="F17" s="21" t="s">
        <v>176</v>
      </c>
      <c r="G17" s="21" t="s">
        <v>136</v>
      </c>
      <c r="H17" s="23">
        <v>273</v>
      </c>
      <c r="I17" s="23">
        <v>635.6</v>
      </c>
      <c r="J17" s="34">
        <v>15890</v>
      </c>
      <c r="K17" s="35"/>
      <c r="L17" s="34">
        <v>4767</v>
      </c>
      <c r="M17" s="36">
        <f t="shared" si="0"/>
        <v>11123</v>
      </c>
      <c r="N17" s="37"/>
      <c r="O17" s="16"/>
      <c r="P17" s="39"/>
      <c r="Q17" s="39"/>
      <c r="R17" s="45"/>
      <c r="S17" s="39"/>
      <c r="T17" s="16"/>
    </row>
    <row r="18" s="3" customFormat="1" ht="50" customHeight="1" outlineLevel="2" spans="1:20">
      <c r="A18" s="20">
        <v>16</v>
      </c>
      <c r="B18" s="16" t="s">
        <v>46</v>
      </c>
      <c r="C18" s="16"/>
      <c r="D18" s="16"/>
      <c r="E18" s="21" t="s">
        <v>177</v>
      </c>
      <c r="F18" s="21" t="s">
        <v>178</v>
      </c>
      <c r="G18" s="21" t="s">
        <v>144</v>
      </c>
      <c r="H18" s="23">
        <v>667</v>
      </c>
      <c r="I18" s="23">
        <v>200.9</v>
      </c>
      <c r="J18" s="34">
        <v>5022.5</v>
      </c>
      <c r="K18" s="35"/>
      <c r="L18" s="34">
        <v>1506.75</v>
      </c>
      <c r="M18" s="36">
        <f t="shared" si="0"/>
        <v>3515.75</v>
      </c>
      <c r="N18" s="37"/>
      <c r="O18" s="16"/>
      <c r="P18" s="39"/>
      <c r="Q18" s="39"/>
      <c r="R18" s="45"/>
      <c r="S18" s="39"/>
      <c r="T18" s="16"/>
    </row>
    <row r="19" s="3" customFormat="1" ht="50" customHeight="1" outlineLevel="2" spans="1:20">
      <c r="A19" s="20">
        <v>17</v>
      </c>
      <c r="B19" s="16" t="s">
        <v>46</v>
      </c>
      <c r="C19" s="16"/>
      <c r="D19" s="16"/>
      <c r="E19" s="21" t="s">
        <v>179</v>
      </c>
      <c r="F19" s="21" t="s">
        <v>180</v>
      </c>
      <c r="G19" s="21" t="s">
        <v>55</v>
      </c>
      <c r="H19" s="23">
        <v>480</v>
      </c>
      <c r="I19" s="23">
        <v>964.96</v>
      </c>
      <c r="J19" s="34">
        <v>24124</v>
      </c>
      <c r="K19" s="35"/>
      <c r="L19" s="34">
        <v>7237.2</v>
      </c>
      <c r="M19" s="36">
        <f t="shared" si="0"/>
        <v>16886.8</v>
      </c>
      <c r="N19" s="37"/>
      <c r="O19" s="16"/>
      <c r="P19" s="39"/>
      <c r="Q19" s="39"/>
      <c r="R19" s="45"/>
      <c r="S19" s="39"/>
      <c r="T19" s="16"/>
    </row>
    <row r="20" s="3" customFormat="1" ht="50" customHeight="1" outlineLevel="2" spans="1:20">
      <c r="A20" s="20">
        <v>18</v>
      </c>
      <c r="B20" s="16" t="s">
        <v>46</v>
      </c>
      <c r="C20" s="16"/>
      <c r="D20" s="16"/>
      <c r="E20" s="21" t="s">
        <v>181</v>
      </c>
      <c r="F20" s="21" t="s">
        <v>182</v>
      </c>
      <c r="G20" s="21" t="s">
        <v>61</v>
      </c>
      <c r="H20" s="23">
        <v>953</v>
      </c>
      <c r="I20" s="23">
        <v>1040.83</v>
      </c>
      <c r="J20" s="34">
        <v>26020.75</v>
      </c>
      <c r="K20" s="35"/>
      <c r="L20" s="34">
        <v>7806.23</v>
      </c>
      <c r="M20" s="36">
        <f t="shared" si="0"/>
        <v>18214.52</v>
      </c>
      <c r="N20" s="37"/>
      <c r="O20" s="16"/>
      <c r="P20" s="39"/>
      <c r="Q20" s="39"/>
      <c r="R20" s="45"/>
      <c r="S20" s="39"/>
      <c r="T20" s="16"/>
    </row>
    <row r="21" s="3" customFormat="1" ht="50" customHeight="1" outlineLevel="2" spans="1:20">
      <c r="A21" s="20">
        <v>19</v>
      </c>
      <c r="B21" s="16" t="s">
        <v>46</v>
      </c>
      <c r="C21" s="16"/>
      <c r="D21" s="16"/>
      <c r="E21" s="21" t="s">
        <v>183</v>
      </c>
      <c r="F21" s="21" t="s">
        <v>184</v>
      </c>
      <c r="G21" s="21" t="s">
        <v>129</v>
      </c>
      <c r="H21" s="23">
        <v>130</v>
      </c>
      <c r="I21" s="23">
        <v>134.2</v>
      </c>
      <c r="J21" s="34">
        <v>3355</v>
      </c>
      <c r="K21" s="35"/>
      <c r="L21" s="34">
        <v>1006.5</v>
      </c>
      <c r="M21" s="36">
        <f t="shared" si="0"/>
        <v>2348.5</v>
      </c>
      <c r="N21" s="37"/>
      <c r="O21" s="16"/>
      <c r="P21" s="39"/>
      <c r="Q21" s="39"/>
      <c r="R21" s="45"/>
      <c r="S21" s="39"/>
      <c r="T21" s="16"/>
    </row>
    <row r="22" s="3" customFormat="1" ht="50" customHeight="1" outlineLevel="2" spans="1:20">
      <c r="A22" s="20">
        <v>20</v>
      </c>
      <c r="B22" s="16" t="s">
        <v>46</v>
      </c>
      <c r="C22" s="16"/>
      <c r="D22" s="16"/>
      <c r="E22" s="21" t="s">
        <v>185</v>
      </c>
      <c r="F22" s="21" t="s">
        <v>186</v>
      </c>
      <c r="G22" s="21" t="s">
        <v>55</v>
      </c>
      <c r="H22" s="23">
        <v>1</v>
      </c>
      <c r="I22" s="23">
        <v>200</v>
      </c>
      <c r="J22" s="34">
        <v>5000</v>
      </c>
      <c r="K22" s="35"/>
      <c r="L22" s="34">
        <v>1500</v>
      </c>
      <c r="M22" s="36">
        <f t="shared" si="0"/>
        <v>3500</v>
      </c>
      <c r="N22" s="37"/>
      <c r="O22" s="16"/>
      <c r="P22" s="39"/>
      <c r="Q22" s="39"/>
      <c r="R22" s="45"/>
      <c r="S22" s="39"/>
      <c r="T22" s="16"/>
    </row>
    <row r="23" s="3" customFormat="1" ht="50" customHeight="1" outlineLevel="2" spans="1:20">
      <c r="A23" s="20">
        <v>21</v>
      </c>
      <c r="B23" s="16" t="s">
        <v>46</v>
      </c>
      <c r="C23" s="16"/>
      <c r="D23" s="16"/>
      <c r="E23" s="21" t="s">
        <v>187</v>
      </c>
      <c r="F23" s="21" t="s">
        <v>73</v>
      </c>
      <c r="G23" s="21" t="s">
        <v>61</v>
      </c>
      <c r="H23" s="23">
        <v>1</v>
      </c>
      <c r="I23" s="23">
        <v>110</v>
      </c>
      <c r="J23" s="34">
        <v>2750</v>
      </c>
      <c r="K23" s="35"/>
      <c r="L23" s="34">
        <v>825</v>
      </c>
      <c r="M23" s="36">
        <f t="shared" si="0"/>
        <v>1925</v>
      </c>
      <c r="N23" s="37"/>
      <c r="O23" s="16"/>
      <c r="P23" s="39"/>
      <c r="Q23" s="39"/>
      <c r="R23" s="45"/>
      <c r="S23" s="39"/>
      <c r="T23" s="16"/>
    </row>
    <row r="24" s="3" customFormat="1" ht="50" customHeight="1" outlineLevel="2" spans="1:20">
      <c r="A24" s="20">
        <v>22</v>
      </c>
      <c r="B24" s="16" t="s">
        <v>46</v>
      </c>
      <c r="C24" s="16"/>
      <c r="D24" s="16"/>
      <c r="E24" s="21" t="s">
        <v>188</v>
      </c>
      <c r="F24" s="21" t="s">
        <v>150</v>
      </c>
      <c r="G24" s="21" t="s">
        <v>89</v>
      </c>
      <c r="H24" s="23">
        <v>1</v>
      </c>
      <c r="I24" s="23">
        <v>140</v>
      </c>
      <c r="J24" s="34">
        <v>3500</v>
      </c>
      <c r="K24" s="35"/>
      <c r="L24" s="34">
        <v>1050</v>
      </c>
      <c r="M24" s="36">
        <f t="shared" si="0"/>
        <v>2450</v>
      </c>
      <c r="N24" s="37"/>
      <c r="O24" s="16"/>
      <c r="P24" s="39"/>
      <c r="Q24" s="39"/>
      <c r="R24" s="45"/>
      <c r="S24" s="39"/>
      <c r="T24" s="16"/>
    </row>
    <row r="25" s="3" customFormat="1" ht="50" customHeight="1" outlineLevel="2" spans="1:20">
      <c r="A25" s="20">
        <v>23</v>
      </c>
      <c r="B25" s="16" t="s">
        <v>46</v>
      </c>
      <c r="C25" s="16"/>
      <c r="D25" s="16"/>
      <c r="E25" s="21" t="s">
        <v>189</v>
      </c>
      <c r="F25" s="21" t="s">
        <v>190</v>
      </c>
      <c r="G25" s="21" t="s">
        <v>89</v>
      </c>
      <c r="H25" s="23">
        <v>1</v>
      </c>
      <c r="I25" s="23">
        <v>123</v>
      </c>
      <c r="J25" s="34">
        <v>3075</v>
      </c>
      <c r="K25" s="35"/>
      <c r="L25" s="34">
        <v>922.5</v>
      </c>
      <c r="M25" s="36">
        <f t="shared" si="0"/>
        <v>2152.5</v>
      </c>
      <c r="N25" s="37"/>
      <c r="O25" s="16"/>
      <c r="P25" s="39"/>
      <c r="Q25" s="39"/>
      <c r="R25" s="45"/>
      <c r="S25" s="39"/>
      <c r="T25" s="16"/>
    </row>
    <row r="26" s="3" customFormat="1" ht="50" customHeight="1" outlineLevel="2" spans="1:20">
      <c r="A26" s="20">
        <v>24</v>
      </c>
      <c r="B26" s="16" t="s">
        <v>46</v>
      </c>
      <c r="C26" s="16"/>
      <c r="D26" s="16"/>
      <c r="E26" s="21" t="s">
        <v>191</v>
      </c>
      <c r="F26" s="21" t="s">
        <v>91</v>
      </c>
      <c r="G26" s="21" t="s">
        <v>86</v>
      </c>
      <c r="H26" s="23">
        <v>1</v>
      </c>
      <c r="I26" s="23">
        <v>42</v>
      </c>
      <c r="J26" s="34">
        <v>1050</v>
      </c>
      <c r="K26" s="35"/>
      <c r="L26" s="34">
        <v>315</v>
      </c>
      <c r="M26" s="36">
        <f t="shared" si="0"/>
        <v>735</v>
      </c>
      <c r="N26" s="37"/>
      <c r="O26" s="16"/>
      <c r="P26" s="39"/>
      <c r="Q26" s="39"/>
      <c r="R26" s="45"/>
      <c r="S26" s="39"/>
      <c r="T26" s="16"/>
    </row>
    <row r="27" s="3" customFormat="1" ht="50" customHeight="1" outlineLevel="2" spans="1:20">
      <c r="A27" s="20">
        <v>25</v>
      </c>
      <c r="B27" s="16" t="s">
        <v>46</v>
      </c>
      <c r="C27" s="16"/>
      <c r="D27" s="16"/>
      <c r="E27" s="21" t="s">
        <v>192</v>
      </c>
      <c r="F27" s="21" t="s">
        <v>93</v>
      </c>
      <c r="G27" s="21" t="s">
        <v>86</v>
      </c>
      <c r="H27" s="23">
        <v>1</v>
      </c>
      <c r="I27" s="23">
        <v>7</v>
      </c>
      <c r="J27" s="34">
        <v>175</v>
      </c>
      <c r="K27" s="35"/>
      <c r="L27" s="34">
        <v>52.5</v>
      </c>
      <c r="M27" s="36">
        <f t="shared" si="0"/>
        <v>122.5</v>
      </c>
      <c r="N27" s="37"/>
      <c r="O27" s="16"/>
      <c r="P27" s="39"/>
      <c r="Q27" s="39"/>
      <c r="R27" s="45"/>
      <c r="S27" s="39"/>
      <c r="T27" s="16"/>
    </row>
    <row r="28" s="3" customFormat="1" ht="50" customHeight="1" outlineLevel="2" spans="1:20">
      <c r="A28" s="20">
        <v>26</v>
      </c>
      <c r="B28" s="16" t="s">
        <v>46</v>
      </c>
      <c r="C28" s="16"/>
      <c r="D28" s="16"/>
      <c r="E28" s="21" t="s">
        <v>193</v>
      </c>
      <c r="F28" s="21" t="s">
        <v>106</v>
      </c>
      <c r="G28" s="21" t="s">
        <v>55</v>
      </c>
      <c r="H28" s="23">
        <v>1</v>
      </c>
      <c r="I28" s="23">
        <v>100</v>
      </c>
      <c r="J28" s="34">
        <v>2500</v>
      </c>
      <c r="K28" s="35"/>
      <c r="L28" s="34">
        <v>750</v>
      </c>
      <c r="M28" s="36">
        <f t="shared" si="0"/>
        <v>1750</v>
      </c>
      <c r="N28" s="37"/>
      <c r="O28" s="16"/>
      <c r="P28" s="39"/>
      <c r="Q28" s="39"/>
      <c r="R28" s="45"/>
      <c r="S28" s="39"/>
      <c r="T28" s="16"/>
    </row>
    <row r="29" s="3" customFormat="1" ht="50" customHeight="1" outlineLevel="2" spans="1:20">
      <c r="A29" s="20">
        <v>27</v>
      </c>
      <c r="B29" s="16" t="s">
        <v>46</v>
      </c>
      <c r="C29" s="16"/>
      <c r="D29" s="16"/>
      <c r="E29" s="21" t="s">
        <v>194</v>
      </c>
      <c r="F29" s="21" t="s">
        <v>109</v>
      </c>
      <c r="G29" s="21" t="s">
        <v>55</v>
      </c>
      <c r="H29" s="23">
        <v>1</v>
      </c>
      <c r="I29" s="23">
        <v>142</v>
      </c>
      <c r="J29" s="34">
        <v>3550</v>
      </c>
      <c r="K29" s="35"/>
      <c r="L29" s="34">
        <v>1065</v>
      </c>
      <c r="M29" s="36">
        <f t="shared" si="0"/>
        <v>2485</v>
      </c>
      <c r="N29" s="37"/>
      <c r="O29" s="16"/>
      <c r="P29" s="39"/>
      <c r="Q29" s="39"/>
      <c r="R29" s="45"/>
      <c r="S29" s="39"/>
      <c r="T29" s="16"/>
    </row>
    <row r="30" s="3" customFormat="1" ht="50" customHeight="1" outlineLevel="2" spans="1:20">
      <c r="A30" s="20">
        <v>28</v>
      </c>
      <c r="B30" s="16" t="s">
        <v>46</v>
      </c>
      <c r="C30" s="16"/>
      <c r="D30" s="16"/>
      <c r="E30" s="21" t="s">
        <v>195</v>
      </c>
      <c r="F30" s="21" t="s">
        <v>196</v>
      </c>
      <c r="G30" s="21" t="s">
        <v>86</v>
      </c>
      <c r="H30" s="23">
        <v>1</v>
      </c>
      <c r="I30" s="23">
        <v>200</v>
      </c>
      <c r="J30" s="34">
        <v>5000</v>
      </c>
      <c r="K30" s="35"/>
      <c r="L30" s="34">
        <v>1500</v>
      </c>
      <c r="M30" s="36">
        <f t="shared" si="0"/>
        <v>3500</v>
      </c>
      <c r="N30" s="37"/>
      <c r="O30" s="16"/>
      <c r="P30" s="39"/>
      <c r="Q30" s="39"/>
      <c r="R30" s="45"/>
      <c r="S30" s="39"/>
      <c r="T30" s="16"/>
    </row>
    <row r="31" s="3" customFormat="1" ht="50" customHeight="1" outlineLevel="2" spans="1:20">
      <c r="A31" s="20">
        <v>29</v>
      </c>
      <c r="B31" s="16" t="s">
        <v>46</v>
      </c>
      <c r="C31" s="16"/>
      <c r="D31" s="16"/>
      <c r="E31" s="21" t="s">
        <v>197</v>
      </c>
      <c r="F31" s="21" t="s">
        <v>196</v>
      </c>
      <c r="G31" s="21" t="s">
        <v>198</v>
      </c>
      <c r="H31" s="23">
        <v>1</v>
      </c>
      <c r="I31" s="23">
        <v>80.34</v>
      </c>
      <c r="J31" s="34">
        <v>2008.5</v>
      </c>
      <c r="K31" s="35"/>
      <c r="L31" s="34">
        <v>602.55</v>
      </c>
      <c r="M31" s="36">
        <f t="shared" si="0"/>
        <v>1405.95</v>
      </c>
      <c r="N31" s="37"/>
      <c r="O31" s="16"/>
      <c r="P31" s="40"/>
      <c r="Q31" s="40"/>
      <c r="R31" s="46"/>
      <c r="S31" s="40"/>
      <c r="T31" s="16"/>
    </row>
    <row r="32" s="3" customFormat="1" ht="50" customHeight="1" outlineLevel="2" spans="1:20">
      <c r="A32" s="20">
        <v>30</v>
      </c>
      <c r="B32" s="16" t="s">
        <v>46</v>
      </c>
      <c r="C32" s="16"/>
      <c r="D32" s="16"/>
      <c r="E32" s="21" t="s">
        <v>199</v>
      </c>
      <c r="F32" s="21" t="s">
        <v>106</v>
      </c>
      <c r="G32" s="21" t="s">
        <v>89</v>
      </c>
      <c r="H32" s="23">
        <v>1</v>
      </c>
      <c r="I32" s="23">
        <v>50</v>
      </c>
      <c r="J32" s="34">
        <v>1250</v>
      </c>
      <c r="K32" s="35"/>
      <c r="L32" s="34">
        <v>375</v>
      </c>
      <c r="M32" s="36">
        <f t="shared" si="0"/>
        <v>875</v>
      </c>
      <c r="N32" s="11"/>
      <c r="O32" s="16"/>
      <c r="P32" s="41" t="s">
        <v>200</v>
      </c>
      <c r="Q32" s="16">
        <v>375</v>
      </c>
      <c r="R32" s="47" t="s">
        <v>52</v>
      </c>
      <c r="S32" s="89" t="s">
        <v>201</v>
      </c>
      <c r="T32" s="16"/>
    </row>
    <row r="33" s="4" customFormat="1" ht="22.5" customHeight="1" spans="1:20">
      <c r="A33" s="24"/>
      <c r="B33" s="25" t="s">
        <v>113</v>
      </c>
      <c r="C33" s="15"/>
      <c r="D33" s="15"/>
      <c r="E33" s="16"/>
      <c r="F33" s="26"/>
      <c r="G33" s="27"/>
      <c r="H33" s="28">
        <f>SUM(H3:H32)</f>
        <v>3281</v>
      </c>
      <c r="I33" s="42">
        <f>SUM(I3:I32)</f>
        <v>6675.94</v>
      </c>
      <c r="J33" s="42">
        <f>SUM(J3:J32)</f>
        <v>166898.5</v>
      </c>
      <c r="K33" s="42"/>
      <c r="L33" s="42">
        <f>SUM(L3:L32)</f>
        <v>50069.56</v>
      </c>
      <c r="M33" s="42">
        <f>SUM(M3:M32)</f>
        <v>116828.94</v>
      </c>
      <c r="N33" s="31"/>
      <c r="O33" s="15">
        <f>SUBTOTAL(9,O3:O5)</f>
        <v>0</v>
      </c>
      <c r="P33" s="15"/>
      <c r="Q33" s="15"/>
      <c r="R33" s="15"/>
      <c r="S33" s="15"/>
      <c r="T33" s="15"/>
    </row>
  </sheetData>
  <mergeCells count="6">
    <mergeCell ref="A1:T1"/>
    <mergeCell ref="P3:P31"/>
    <mergeCell ref="Q3:Q31"/>
    <mergeCell ref="R3:R31"/>
    <mergeCell ref="S3:S31"/>
    <mergeCell ref="T3:T5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 </vt:lpstr>
      <vt:lpstr>水稻完全成本</vt:lpstr>
      <vt:lpstr>玉米完全成本</vt:lpstr>
      <vt:lpstr>大豆种植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dcterms:created xsi:type="dcterms:W3CDTF">1996-12-17T01:32:00Z</dcterms:created>
  <cp:lastPrinted>2020-05-15T00:47:00Z</cp:lastPrinted>
  <dcterms:modified xsi:type="dcterms:W3CDTF">2023-09-12T02:46:54Z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false</vt:bool>
  </property>
  <property fmtid="{D5CDD505-2E9C-101B-9397-08002B2CF9AE}" pid="4" name="ICV">
    <vt:lpwstr>256462D342B84C588A494E9CDB8E7ECE</vt:lpwstr>
  </property>
</Properties>
</file>