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汇总" sheetId="9" r:id="rId1"/>
    <sheet name="高效" sheetId="7" r:id="rId2"/>
  </sheets>
  <definedNames>
    <definedName name="_xlnm._FilterDatabase" localSheetId="1" hidden="1">高效!$A$2:$R$51</definedName>
    <definedName name="_xlnm.Print_Area" localSheetId="1">高效!$A$1:$R$51</definedName>
    <definedName name="_xlnm.Print_Area" localSheetId="0">汇总!$A$1:$S$12</definedName>
    <definedName name="_xlnm.Print_Titles" localSheetId="1">高效!$1:$2</definedName>
    <definedName name="_xlnm.Print_Titles" localSheetId="0">汇总!$1:$5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<sst xmlns="http://schemas.openxmlformats.org/spreadsheetml/2006/main" count="402" uniqueCount="195">
  <si>
    <t>人保财险政策性农业保险汇总表（2025年10-12月）</t>
  </si>
  <si>
    <t>险种名称</t>
  </si>
  <si>
    <t>投保农户数量
(户次)</t>
  </si>
  <si>
    <t>投保面积/投保数量
(亩/头/只等)</t>
  </si>
  <si>
    <t>单位保额（元）</t>
  </si>
  <si>
    <t>费率</t>
  </si>
  <si>
    <t>单位保险费（元）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</si>
  <si>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</si>
  <si>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</si>
  <si>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</si>
  <si>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</si>
  <si>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</si>
  <si>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</si>
  <si>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</si>
  <si>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</si>
  <si>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</si>
  <si>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</si>
  <si>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</si>
  <si>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设施大棚</t>
  </si>
  <si>
    <t>2.7%/18%</t>
  </si>
  <si>
    <t>羊</t>
  </si>
  <si>
    <t>育肥猪</t>
  </si>
  <si>
    <t>能繁母猪</t>
  </si>
  <si>
    <t>棚内作物</t>
  </si>
  <si>
    <t>合计</t>
  </si>
  <si>
    <t>人保财险政策性农业保险明细表（2025年10-12月）</t>
  </si>
  <si>
    <t>序号</t>
  </si>
  <si>
    <t>乡镇</t>
  </si>
  <si>
    <t>保单号</t>
  </si>
  <si>
    <t>被保险人或投保人</t>
  </si>
  <si>
    <t>标的地址</t>
  </si>
  <si>
    <t>联系电话</t>
  </si>
  <si>
    <t>承保户次</t>
  </si>
  <si>
    <t>承保数量（亩、只、头）</t>
  </si>
  <si>
    <t>总保费（元）</t>
  </si>
  <si>
    <t>农户自缴保费（元）</t>
  </si>
  <si>
    <t>各级财政补贴（元）</t>
  </si>
  <si>
    <t>起保日期</t>
  </si>
  <si>
    <t>截止日期</t>
  </si>
  <si>
    <t>汇款日期</t>
  </si>
  <si>
    <t>汇款金额</t>
  </si>
  <si>
    <t>汇款人</t>
  </si>
  <si>
    <t>交易流水号（网银回单）</t>
  </si>
  <si>
    <t>二甲镇</t>
  </si>
  <si>
    <t>P8UF20253206N000001956</t>
  </si>
  <si>
    <t>宋军</t>
  </si>
  <si>
    <t>通州区二甲镇定兴桥村31组等</t>
  </si>
  <si>
    <t>1521****1</t>
  </si>
  <si>
    <t>陈欢欢</t>
  </si>
  <si>
    <t>00649844</t>
  </si>
  <si>
    <t>东社镇</t>
  </si>
  <si>
    <t>P8UF20253206N000001982</t>
  </si>
  <si>
    <t>校其明</t>
  </si>
  <si>
    <t>通州区东社镇香台村8组</t>
  </si>
  <si>
    <t>1522****8</t>
  </si>
  <si>
    <t>72969839</t>
  </si>
  <si>
    <t>十总镇</t>
  </si>
  <si>
    <t>P8UF20253206N000001955</t>
  </si>
  <si>
    <t>荣德忠</t>
  </si>
  <si>
    <t>通州区十总镇二爻居32组</t>
  </si>
  <si>
    <t>1348****1</t>
  </si>
  <si>
    <t>13251840</t>
  </si>
  <si>
    <t>P8UF20253206N000002033</t>
  </si>
  <si>
    <t>李东悦</t>
  </si>
  <si>
    <t>通州区二甲镇路中村1组</t>
  </si>
  <si>
    <t>1892****5</t>
  </si>
  <si>
    <t>78067395</t>
  </si>
  <si>
    <t>P8UF20253206N000002017</t>
  </si>
  <si>
    <t>徐克</t>
  </si>
  <si>
    <t>通州区二甲镇余西居30、32组</t>
  </si>
  <si>
    <t>1338****6</t>
  </si>
  <si>
    <t>09601920</t>
  </si>
  <si>
    <t>P8UF20253206N000002015</t>
  </si>
  <si>
    <t>李东阳</t>
  </si>
  <si>
    <t>通州区二甲镇路中村2组</t>
  </si>
  <si>
    <t>1875****5</t>
  </si>
  <si>
    <t>43835843</t>
  </si>
  <si>
    <t>P8UF20253206N000002032</t>
  </si>
  <si>
    <t>于洪伟</t>
  </si>
  <si>
    <t>通州区东社镇苴西村24组</t>
  </si>
  <si>
    <t>1777****9</t>
  </si>
  <si>
    <t>44801920</t>
  </si>
  <si>
    <t>P8UF20253206N000002035</t>
  </si>
  <si>
    <t>程相国</t>
  </si>
  <si>
    <t>通州区东社镇苴西村15组</t>
  </si>
  <si>
    <t>1531****5</t>
  </si>
  <si>
    <t>57708388</t>
  </si>
  <si>
    <t>P8UF20253206N000002020</t>
  </si>
  <si>
    <t>杨振合</t>
  </si>
  <si>
    <t>通州区东社镇苴西村14组</t>
  </si>
  <si>
    <t>1811****1</t>
  </si>
  <si>
    <t>56850920</t>
  </si>
  <si>
    <t>设施大棚 汇总</t>
  </si>
  <si>
    <t>PIVK20253206N000000673</t>
  </si>
  <si>
    <t>徐永义</t>
  </si>
  <si>
    <t>通州区东社镇严北村12组</t>
  </si>
  <si>
    <t>1586****3</t>
  </si>
  <si>
    <t>王陆萍</t>
  </si>
  <si>
    <t>53745785</t>
  </si>
  <si>
    <t>西亭镇</t>
  </si>
  <si>
    <t>PIVK20253206N000000706</t>
  </si>
  <si>
    <t>丁永华</t>
  </si>
  <si>
    <t>通州区西亭镇纱场居3组</t>
  </si>
  <si>
    <t>1386****8</t>
  </si>
  <si>
    <t>67193356</t>
  </si>
  <si>
    <t>PIVK20253206N000000707</t>
  </si>
  <si>
    <t>曹杰</t>
  </si>
  <si>
    <t>通州区东社镇苴西村20组</t>
  </si>
  <si>
    <t>1891****0</t>
  </si>
  <si>
    <t>77691922</t>
  </si>
  <si>
    <t>羊 汇总</t>
  </si>
  <si>
    <t>PIZG20253206N000000374</t>
  </si>
  <si>
    <t>秦锡和</t>
  </si>
  <si>
    <t>通州区西亭镇九总渡村15组</t>
  </si>
  <si>
    <t>1879****6</t>
  </si>
  <si>
    <t>姜茂华</t>
  </si>
  <si>
    <t>22971805</t>
  </si>
  <si>
    <t>PIZG20253206N000000365</t>
  </si>
  <si>
    <t>吴福荣</t>
  </si>
  <si>
    <t>通州区西亭镇草庙村41组</t>
  </si>
  <si>
    <t>1391****4</t>
  </si>
  <si>
    <t>27142399</t>
  </si>
  <si>
    <t>PIZG20253206N000000366</t>
  </si>
  <si>
    <t>李桂青</t>
  </si>
  <si>
    <t>通州区西亭镇亭东村39组</t>
  </si>
  <si>
    <t>1585****0</t>
  </si>
  <si>
    <t>PIZG20253206N000000371</t>
  </si>
  <si>
    <t>于世峰</t>
  </si>
  <si>
    <t>通州区西亭镇华芦村22组</t>
  </si>
  <si>
    <t>1381****5</t>
  </si>
  <si>
    <t>43528802</t>
  </si>
  <si>
    <t>PIZG20253206N000000372</t>
  </si>
  <si>
    <t>戴建兵</t>
  </si>
  <si>
    <t>通州区西亭镇西亭居28组</t>
  </si>
  <si>
    <t>1826****8</t>
  </si>
  <si>
    <t>PIZG20253206N000000375</t>
  </si>
  <si>
    <t>张慎宏</t>
  </si>
  <si>
    <t>通州区西亭镇西禅寺村44组</t>
  </si>
  <si>
    <t>1316****5</t>
  </si>
  <si>
    <t>PIZG20253206N000000370</t>
  </si>
  <si>
    <t>凌杰</t>
  </si>
  <si>
    <t>通州区西亭镇龙坝村16组</t>
  </si>
  <si>
    <t>1886****3</t>
  </si>
  <si>
    <t>PIZG20253206N000000373</t>
  </si>
  <si>
    <t>俞丽</t>
  </si>
  <si>
    <t>1525****9</t>
  </si>
  <si>
    <t>PIZG20253206N000000364</t>
  </si>
  <si>
    <t>夏国兵</t>
  </si>
  <si>
    <t>通州区十总镇新雁村43组</t>
  </si>
  <si>
    <t>1310****8</t>
  </si>
  <si>
    <t>75645399</t>
  </si>
  <si>
    <t>PIZG20253206N000000369</t>
  </si>
  <si>
    <t>于德志</t>
  </si>
  <si>
    <t>通州区西亭镇九总渡村7组</t>
  </si>
  <si>
    <t>1876****6</t>
  </si>
  <si>
    <t>PIZG20253206N000000379</t>
  </si>
  <si>
    <t>许锋</t>
  </si>
  <si>
    <t>通州区西亭镇亭东村47组</t>
  </si>
  <si>
    <t>1811****7</t>
  </si>
  <si>
    <t>16304428</t>
  </si>
  <si>
    <t>PIZG20253206N000000368</t>
  </si>
  <si>
    <t>王国清</t>
  </si>
  <si>
    <t>通州区西亭镇龙坝村36组</t>
  </si>
  <si>
    <t>1518****8</t>
  </si>
  <si>
    <t>PIZG20253206N000000411</t>
  </si>
  <si>
    <t>浙江青莲农牧科技有限公司</t>
  </si>
  <si>
    <t>通州区东社镇香台村15组</t>
  </si>
  <si>
    <t>1836****3</t>
  </si>
  <si>
    <t>07714316</t>
  </si>
  <si>
    <t>育肥猪 汇总</t>
  </si>
  <si>
    <t>PIZM20253206N000000297</t>
  </si>
  <si>
    <t>PIZM20253206N000000299</t>
  </si>
  <si>
    <t>PIZM20253206N000000301</t>
  </si>
  <si>
    <t>PIZM20253206N000000295</t>
  </si>
  <si>
    <t>PIZM20253206N000000300</t>
  </si>
  <si>
    <t>PIZM20253206N000000294</t>
  </si>
  <si>
    <t>PIZM20253206N000000298</t>
  </si>
  <si>
    <t>PIZM20253206N000000296</t>
  </si>
  <si>
    <t>能繁母猪 汇总</t>
  </si>
  <si>
    <t>PPB220253206N000001495</t>
  </si>
  <si>
    <t>PPB220253206N000001494</t>
  </si>
  <si>
    <t>PPB220253206N000001496</t>
  </si>
  <si>
    <t>杨锡飞</t>
  </si>
  <si>
    <t>通州区十总镇迎阳村48组等</t>
  </si>
  <si>
    <t>1522****0</t>
  </si>
  <si>
    <t>72894839</t>
  </si>
  <si>
    <t>PPB220253206N000001493</t>
  </si>
  <si>
    <t>PPB220253206N000001553</t>
  </si>
  <si>
    <t>PPB220253206N000001534</t>
  </si>
  <si>
    <t>PPB220253206N000001533</t>
  </si>
  <si>
    <t>PPB220253206N000001552</t>
  </si>
  <si>
    <t>PPB220253206N000001554</t>
  </si>
  <si>
    <t>PPB220253206N000001538</t>
  </si>
  <si>
    <t>棚内作物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</si>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</sst>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00000"/>
    <numFmt numFmtId="179" formatCode="0.00_);[Red]\(0.00\)"/>
    <numFmt numFmtId="180" formatCode="0_);[Red]\(0\)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color indexed="0"/>
      <name val="宋体"/>
      <charset val="134"/>
    </font>
    <font>
      <b/>
      <sz val="9"/>
      <color indexed="0"/>
      <name val="宋体"/>
      <charset val="134"/>
    </font>
    <font>
      <sz val="18"/>
      <name val="Arial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b/>
      <sz val="1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9"/>
      <name val="Arial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7" fillId="0" borderId="0"/>
    <xf numFmtId="0" fontId="38" fillId="0" borderId="0">
      <alignment vertical="center"/>
    </xf>
    <xf numFmtId="0" fontId="36" fillId="0" borderId="0"/>
    <xf numFmtId="0" fontId="37" fillId="0" borderId="0"/>
    <xf numFmtId="0" fontId="39" fillId="0" borderId="0">
      <alignment vertical="center"/>
    </xf>
    <xf numFmtId="0" fontId="37" fillId="0" borderId="0"/>
    <xf numFmtId="0" fontId="37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7" fillId="0" borderId="0"/>
    <xf numFmtId="0" fontId="36" fillId="0" borderId="0"/>
    <xf numFmtId="0" fontId="36" fillId="0" borderId="0"/>
    <xf numFmtId="0" fontId="37" fillId="0" borderId="0">
      <alignment vertical="center"/>
    </xf>
  </cellStyleXfs>
  <cellXfs count="8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54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0" xfId="68" applyFont="1" applyFill="1"/>
    <xf numFmtId="0" fontId="8" fillId="0" borderId="0" xfId="68" applyFont="1" applyFill="1"/>
    <xf numFmtId="0" fontId="8" fillId="3" borderId="0" xfId="68" applyFont="1" applyFill="1" applyAlignment="1">
      <alignment horizontal="center" vertical="center" wrapText="1"/>
    </xf>
    <xf numFmtId="0" fontId="8" fillId="0" borderId="0" xfId="68" applyFont="1" applyFill="1" applyAlignment="1">
      <alignment horizontal="center" vertical="center" wrapText="1"/>
    </xf>
    <xf numFmtId="0" fontId="9" fillId="3" borderId="0" xfId="68" applyFont="1" applyFill="1" applyAlignment="1">
      <alignment horizontal="center" vertical="center" wrapText="1"/>
    </xf>
    <xf numFmtId="0" fontId="10" fillId="0" borderId="0" xfId="0" applyFont="1" applyFill="1" applyAlignment="1"/>
    <xf numFmtId="0" fontId="11" fillId="3" borderId="0" xfId="68" applyFont="1" applyFill="1"/>
    <xf numFmtId="0" fontId="12" fillId="0" borderId="0" xfId="68" applyNumberFormat="1" applyFont="1" applyFill="1"/>
    <xf numFmtId="179" fontId="12" fillId="0" borderId="0" xfId="68" applyNumberFormat="1" applyFont="1" applyFill="1"/>
    <xf numFmtId="176" fontId="12" fillId="0" borderId="0" xfId="68" applyNumberFormat="1" applyFont="1" applyFill="1"/>
    <xf numFmtId="10" fontId="12" fillId="0" borderId="0" xfId="68" applyNumberFormat="1" applyFont="1" applyFill="1"/>
    <xf numFmtId="9" fontId="12" fillId="0" borderId="0" xfId="68" applyNumberFormat="1" applyFont="1" applyFill="1"/>
    <xf numFmtId="179" fontId="12" fillId="3" borderId="0" xfId="68" applyNumberFormat="1" applyFont="1" applyFill="1"/>
    <xf numFmtId="9" fontId="12" fillId="3" borderId="0" xfId="68" applyNumberFormat="1" applyFont="1" applyFill="1"/>
    <xf numFmtId="0" fontId="12" fillId="3" borderId="0" xfId="68" applyFont="1" applyFill="1"/>
    <xf numFmtId="0" fontId="13" fillId="0" borderId="0" xfId="68" applyFont="1" applyFill="1" applyBorder="1" applyAlignment="1">
      <alignment horizontal="center" vertical="center" wrapText="1"/>
    </xf>
    <xf numFmtId="0" fontId="14" fillId="0" borderId="0" xfId="68" applyFont="1" applyFill="1" applyBorder="1" applyAlignment="1">
      <alignment horizontal="center" vertical="center" wrapText="1"/>
    </xf>
    <xf numFmtId="176" fontId="14" fillId="0" borderId="0" xfId="68" applyNumberFormat="1" applyFont="1" applyFill="1" applyBorder="1" applyAlignment="1">
      <alignment horizontal="center" vertical="center" wrapText="1"/>
    </xf>
    <xf numFmtId="10" fontId="14" fillId="0" borderId="0" xfId="68" applyNumberFormat="1" applyFont="1" applyFill="1" applyBorder="1" applyAlignment="1">
      <alignment horizontal="center" vertical="center" wrapText="1"/>
    </xf>
    <xf numFmtId="9" fontId="14" fillId="0" borderId="0" xfId="68" applyNumberFormat="1" applyFont="1" applyFill="1" applyBorder="1" applyAlignment="1">
      <alignment horizontal="center" vertical="center" wrapText="1"/>
    </xf>
    <xf numFmtId="0" fontId="4" fillId="0" borderId="0" xfId="68" applyFont="1" applyFill="1" applyAlignment="1">
      <alignment horizontal="left" vertical="center" wrapText="1"/>
    </xf>
    <xf numFmtId="10" fontId="4" fillId="0" borderId="0" xfId="68" applyNumberFormat="1" applyFont="1" applyFill="1" applyAlignment="1">
      <alignment horizontal="left" vertical="center" wrapText="1"/>
    </xf>
    <xf numFmtId="9" fontId="15" fillId="0" borderId="0" xfId="68" applyNumberFormat="1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center" wrapText="1"/>
    </xf>
    <xf numFmtId="176" fontId="4" fillId="0" borderId="2" xfId="68" applyNumberFormat="1" applyFont="1" applyFill="1" applyBorder="1" applyAlignment="1">
      <alignment horizontal="center" vertical="center" wrapText="1"/>
    </xf>
    <xf numFmtId="10" fontId="4" fillId="0" borderId="2" xfId="68" applyNumberFormat="1" applyFont="1" applyFill="1" applyBorder="1" applyAlignment="1">
      <alignment horizontal="center" vertical="center" wrapText="1"/>
    </xf>
    <xf numFmtId="9" fontId="4" fillId="0" borderId="2" xfId="68" applyNumberFormat="1" applyFont="1" applyFill="1" applyBorder="1" applyAlignment="1">
      <alignment horizontal="center" vertical="center" wrapText="1"/>
    </xf>
    <xf numFmtId="0" fontId="15" fillId="0" borderId="2" xfId="68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5" fillId="0" borderId="2" xfId="68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0" fontId="15" fillId="0" borderId="2" xfId="68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68" applyNumberFormat="1" applyFont="1" applyFill="1" applyBorder="1" applyAlignment="1">
      <alignment horizontal="center" vertical="center" wrapText="1"/>
    </xf>
    <xf numFmtId="10" fontId="2" fillId="0" borderId="2" xfId="68" applyNumberFormat="1" applyFont="1" applyFill="1" applyBorder="1" applyAlignment="1">
      <alignment horizontal="center" vertical="center" wrapText="1"/>
    </xf>
    <xf numFmtId="9" fontId="2" fillId="0" borderId="2" xfId="68" applyNumberFormat="1" applyFont="1" applyFill="1" applyBorder="1" applyAlignment="1">
      <alignment horizontal="center" vertical="center" wrapText="1"/>
    </xf>
    <xf numFmtId="0" fontId="4" fillId="3" borderId="2" xfId="68" applyFont="1" applyFill="1" applyBorder="1" applyAlignment="1">
      <alignment horizontal="center" vertical="center" wrapText="1"/>
    </xf>
    <xf numFmtId="180" fontId="2" fillId="0" borderId="2" xfId="68" applyNumberFormat="1" applyFont="1" applyFill="1" applyBorder="1" applyAlignment="1">
      <alignment horizontal="center" vertical="center" wrapText="1"/>
    </xf>
    <xf numFmtId="179" fontId="2" fillId="0" borderId="2" xfId="68" applyNumberFormat="1" applyFont="1" applyFill="1" applyBorder="1" applyAlignment="1">
      <alignment horizontal="center" vertical="center" wrapText="1"/>
    </xf>
    <xf numFmtId="179" fontId="16" fillId="0" borderId="0" xfId="0" applyNumberFormat="1" applyFont="1" applyFill="1" applyAlignment="1">
      <alignment horizontal="left" vertical="center" wrapText="1"/>
    </xf>
    <xf numFmtId="179" fontId="10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/>
    </xf>
    <xf numFmtId="10" fontId="10" fillId="0" borderId="0" xfId="0" applyNumberFormat="1" applyFont="1" applyFill="1" applyAlignment="1">
      <alignment horizontal="left" vertical="center"/>
    </xf>
    <xf numFmtId="9" fontId="10" fillId="0" borderId="0" xfId="0" applyNumberFormat="1" applyFont="1" applyFill="1" applyAlignment="1">
      <alignment horizontal="left" vertical="center"/>
    </xf>
    <xf numFmtId="176" fontId="8" fillId="0" borderId="0" xfId="68" applyNumberFormat="1" applyFont="1" applyFill="1"/>
    <xf numFmtId="9" fontId="8" fillId="0" borderId="0" xfId="68" applyNumberFormat="1" applyFont="1" applyFill="1"/>
    <xf numFmtId="179" fontId="15" fillId="0" borderId="0" xfId="68" applyNumberFormat="1" applyFont="1" applyFill="1" applyBorder="1" applyAlignment="1">
      <alignment horizontal="center" vertical="center" wrapText="1"/>
    </xf>
    <xf numFmtId="9" fontId="15" fillId="0" borderId="2" xfId="68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15" fillId="0" borderId="0" xfId="68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176" fontId="12" fillId="0" borderId="0" xfId="0" applyNumberFormat="1" applyFont="1" applyFill="1" applyAlignment="1"/>
    <xf numFmtId="176" fontId="12" fillId="3" borderId="0" xfId="68" applyNumberFormat="1" applyFont="1" applyFill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3" xfId="51"/>
    <cellStyle name="常规 11" xfId="52"/>
    <cellStyle name="常规 117" xfId="53"/>
    <cellStyle name="常规 149 2 2 2" xfId="54"/>
    <cellStyle name="常规 15" xfId="55"/>
    <cellStyle name="常规 17" xfId="56"/>
    <cellStyle name="常规 2" xfId="57"/>
    <cellStyle name="常规 2 21" xfId="58"/>
    <cellStyle name="常规 24" xfId="59"/>
    <cellStyle name="常规 26" xfId="60"/>
    <cellStyle name="常规 3" xfId="61"/>
    <cellStyle name="常规 31" xfId="62"/>
    <cellStyle name="常规 32" xfId="63"/>
    <cellStyle name="常规 37" xfId="64"/>
    <cellStyle name="常规 4" xfId="65"/>
    <cellStyle name="常规 5" xfId="66"/>
    <cellStyle name="常规 7" xfId="67"/>
    <cellStyle name="常规 8" xfId="68"/>
    <cellStyle name="常规 9" xfId="69"/>
  </cellStyles>
  <tableStyles count="0" defaultTableStyle="TableStyleMedium2" defaultPivotStyle="PivotStyleMedium9"/>
  <colors>
    <mruColors>
      <color rgb="00FFFFFF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6"/>
  <sheetViews>
    <sheetView tabSelected="1" workbookViewId="0">
      <selection activeCell="D16" sqref="D16"/>
    </sheetView>
  </sheetViews>
  <sheetFormatPr defaultColWidth="9" defaultRowHeight="15.6"/>
  <cols>
    <col min="1" max="1" width="9.25" style="38" customWidth="1"/>
    <col min="2" max="2" width="7.12962962962963" style="39" customWidth="1"/>
    <col min="3" max="3" width="8.5" style="40" customWidth="1"/>
    <col min="4" max="4" width="13.2222222222222" style="41" customWidth="1"/>
    <col min="5" max="5" width="6.62962962962963" style="42" customWidth="1"/>
    <col min="6" max="6" width="6.62962962962963" style="40" customWidth="1"/>
    <col min="7" max="7" width="10.1296296296296" style="41" customWidth="1"/>
    <col min="8" max="8" width="3.87962962962963" style="43" customWidth="1"/>
    <col min="9" max="9" width="10.1296296296296" style="44" customWidth="1"/>
    <col min="10" max="10" width="3.87962962962963" style="45" customWidth="1"/>
    <col min="11" max="11" width="11" style="44" customWidth="1"/>
    <col min="12" max="12" width="3.87962962962963" style="45" customWidth="1"/>
    <col min="13" max="13" width="6" style="44" customWidth="1"/>
    <col min="14" max="14" width="3.87962962962963" style="45" customWidth="1"/>
    <col min="15" max="15" width="10.3796296296296" style="44" customWidth="1"/>
    <col min="16" max="16" width="3.87962962962963" style="45" customWidth="1"/>
    <col min="17" max="17" width="9.62962962962963" style="41" customWidth="1"/>
    <col min="18" max="18" width="9.25" style="46" customWidth="1"/>
    <col min="19" max="19" width="10.3796296296296" style="46" customWidth="1"/>
    <col min="20" max="21" width="11.1296296296296" style="46"/>
    <col min="22" max="16384" width="9" style="46"/>
  </cols>
  <sheetData>
    <row r="1" s="32" customFormat="1" ht="25.5" customHeight="1" spans="1:19">
      <c r="A1" s="47" t="s">
        <v>0</v>
      </c>
      <c r="B1" s="48"/>
      <c r="C1" s="48"/>
      <c r="D1" s="49"/>
      <c r="E1" s="50"/>
      <c r="F1" s="48"/>
      <c r="G1" s="48"/>
      <c r="H1" s="51"/>
      <c r="I1" s="48"/>
      <c r="J1" s="51"/>
      <c r="K1" s="48"/>
      <c r="L1" s="51"/>
      <c r="M1" s="48"/>
      <c r="N1" s="51"/>
      <c r="O1" s="48"/>
      <c r="P1" s="51"/>
      <c r="Q1" s="48"/>
      <c r="R1" s="48"/>
      <c r="S1" s="48"/>
    </row>
    <row r="2" s="33" customFormat="1" ht="15" customHeight="1" spans="1:19">
      <c r="A2" s="52"/>
      <c r="B2" s="52"/>
      <c r="C2" s="52"/>
      <c r="D2" s="52"/>
      <c r="E2" s="53"/>
      <c r="F2" s="52"/>
      <c r="G2" s="52"/>
      <c r="H2" s="54"/>
      <c r="I2" s="79"/>
      <c r="J2" s="54"/>
      <c r="K2" s="79"/>
      <c r="L2" s="54"/>
      <c r="M2" s="79"/>
      <c r="N2" s="54"/>
      <c r="O2" s="79"/>
      <c r="P2" s="54"/>
      <c r="Q2" s="52"/>
      <c r="R2" s="84"/>
      <c r="S2" s="84"/>
    </row>
    <row r="3" s="34" customFormat="1" ht="20.25" customHeight="1" spans="1:19">
      <c r="A3" s="55" t="s">
        <v>1</v>
      </c>
      <c r="B3" s="15" t="s">
        <v>2</v>
      </c>
      <c r="C3" s="56" t="s">
        <v>3</v>
      </c>
      <c r="D3" s="22" t="s">
        <v>4</v>
      </c>
      <c r="E3" s="57" t="s">
        <v>5</v>
      </c>
      <c r="F3" s="56" t="s">
        <v>6</v>
      </c>
      <c r="G3" s="56" t="s">
        <v>7</v>
      </c>
      <c r="H3" s="58" t="s">
        <v>8</v>
      </c>
      <c r="I3" s="61"/>
      <c r="J3" s="80"/>
      <c r="K3" s="61"/>
      <c r="L3" s="80"/>
      <c r="M3" s="61"/>
      <c r="N3" s="80"/>
      <c r="O3" s="61"/>
      <c r="P3" s="80"/>
      <c r="Q3" s="61"/>
      <c r="R3" s="56" t="s">
        <v>9</v>
      </c>
      <c r="S3" s="82" t="s">
        <v>10</v>
      </c>
    </row>
    <row r="4" s="34" customFormat="1" ht="27" customHeight="1" spans="1:19">
      <c r="A4" s="59"/>
      <c r="B4" s="60"/>
      <c r="C4" s="61"/>
      <c r="D4" s="62"/>
      <c r="E4" s="63"/>
      <c r="F4" s="61"/>
      <c r="G4" s="61"/>
      <c r="H4" s="64" t="s">
        <v>11</v>
      </c>
      <c r="I4" s="81"/>
      <c r="J4" s="64" t="s">
        <v>12</v>
      </c>
      <c r="K4" s="81"/>
      <c r="L4" s="64" t="s">
        <v>13</v>
      </c>
      <c r="M4" s="81"/>
      <c r="N4" s="64" t="s">
        <v>14</v>
      </c>
      <c r="O4" s="81"/>
      <c r="P4" s="64" t="s">
        <v>15</v>
      </c>
      <c r="Q4" s="81"/>
      <c r="R4" s="61"/>
      <c r="S4" s="81"/>
    </row>
    <row r="5" s="34" customFormat="1" ht="26.1" customHeight="1" spans="1:19">
      <c r="A5" s="59"/>
      <c r="B5" s="60"/>
      <c r="C5" s="61"/>
      <c r="D5" s="62"/>
      <c r="E5" s="63"/>
      <c r="F5" s="61"/>
      <c r="G5" s="61"/>
      <c r="H5" s="58" t="s">
        <v>16</v>
      </c>
      <c r="I5" s="82" t="s">
        <v>17</v>
      </c>
      <c r="J5" s="58" t="s">
        <v>16</v>
      </c>
      <c r="K5" s="82" t="s">
        <v>17</v>
      </c>
      <c r="L5" s="58" t="s">
        <v>16</v>
      </c>
      <c r="M5" s="82" t="s">
        <v>17</v>
      </c>
      <c r="N5" s="58" t="s">
        <v>16</v>
      </c>
      <c r="O5" s="82" t="s">
        <v>17</v>
      </c>
      <c r="P5" s="58" t="s">
        <v>16</v>
      </c>
      <c r="Q5" s="82" t="s">
        <v>17</v>
      </c>
      <c r="R5" s="61"/>
      <c r="S5" s="81"/>
    </row>
    <row r="6" s="35" customFormat="1" ht="30" customHeight="1" spans="1:19">
      <c r="A6" s="55" t="s">
        <v>18</v>
      </c>
      <c r="B6" s="65">
        <v>9</v>
      </c>
      <c r="C6" s="66">
        <v>151.68</v>
      </c>
      <c r="D6" s="66">
        <v>4800</v>
      </c>
      <c r="E6" s="67" t="s">
        <v>19</v>
      </c>
      <c r="F6" s="66">
        <v>252</v>
      </c>
      <c r="G6" s="66">
        <f>C6*F6</f>
        <v>38223.36</v>
      </c>
      <c r="H6" s="68">
        <v>0</v>
      </c>
      <c r="I6" s="83">
        <v>0</v>
      </c>
      <c r="J6" s="68">
        <v>0</v>
      </c>
      <c r="K6" s="83">
        <v>0</v>
      </c>
      <c r="L6" s="68">
        <v>0</v>
      </c>
      <c r="M6" s="83">
        <v>0</v>
      </c>
      <c r="N6" s="68">
        <v>0.9</v>
      </c>
      <c r="O6" s="83">
        <v>34401.03</v>
      </c>
      <c r="P6" s="68">
        <v>0.1</v>
      </c>
      <c r="Q6" s="83">
        <v>3822.33</v>
      </c>
      <c r="R6" s="66">
        <f>Q6</f>
        <v>3822.33</v>
      </c>
      <c r="S6" s="83">
        <f>G6-R6</f>
        <v>34401.03</v>
      </c>
    </row>
    <row r="7" s="34" customFormat="1" ht="30" customHeight="1" spans="1:19">
      <c r="A7" s="55" t="s">
        <v>20</v>
      </c>
      <c r="B7" s="65">
        <v>3</v>
      </c>
      <c r="C7" s="66">
        <v>2939</v>
      </c>
      <c r="D7" s="27">
        <v>900</v>
      </c>
      <c r="E7" s="67">
        <v>0.08</v>
      </c>
      <c r="F7" s="66">
        <v>72</v>
      </c>
      <c r="G7" s="66">
        <f>C7*F7</f>
        <v>211608</v>
      </c>
      <c r="H7" s="68">
        <v>0</v>
      </c>
      <c r="I7" s="83">
        <v>0</v>
      </c>
      <c r="J7" s="68">
        <v>0</v>
      </c>
      <c r="K7" s="83">
        <v>0</v>
      </c>
      <c r="L7" s="68">
        <v>0</v>
      </c>
      <c r="M7" s="83">
        <v>0</v>
      </c>
      <c r="N7" s="68">
        <v>0.85</v>
      </c>
      <c r="O7" s="27">
        <v>179866.8</v>
      </c>
      <c r="P7" s="68">
        <v>0.15</v>
      </c>
      <c r="Q7" s="27">
        <v>31741.2</v>
      </c>
      <c r="R7" s="66">
        <f>Q7</f>
        <v>31741.2</v>
      </c>
      <c r="S7" s="83">
        <f>G7-R7</f>
        <v>179866.8</v>
      </c>
    </row>
    <row r="8" s="34" customFormat="1" ht="30" customHeight="1" spans="1:19">
      <c r="A8" s="55" t="s">
        <v>21</v>
      </c>
      <c r="B8" s="65">
        <v>13</v>
      </c>
      <c r="C8" s="66">
        <v>6596</v>
      </c>
      <c r="D8" s="27">
        <v>1000</v>
      </c>
      <c r="E8" s="67">
        <v>0.04</v>
      </c>
      <c r="F8" s="66">
        <v>40</v>
      </c>
      <c r="G8" s="66">
        <f>C8*F8</f>
        <v>263840</v>
      </c>
      <c r="H8" s="68">
        <v>0.4</v>
      </c>
      <c r="I8" s="27">
        <v>105536</v>
      </c>
      <c r="J8" s="68">
        <v>0.2</v>
      </c>
      <c r="K8" s="27">
        <v>52768</v>
      </c>
      <c r="L8" s="68">
        <v>0</v>
      </c>
      <c r="M8" s="83">
        <v>0</v>
      </c>
      <c r="N8" s="68">
        <v>0.2</v>
      </c>
      <c r="O8" s="27">
        <v>52768</v>
      </c>
      <c r="P8" s="68">
        <v>0.2</v>
      </c>
      <c r="Q8" s="27">
        <v>52768</v>
      </c>
      <c r="R8" s="66">
        <f>Q8</f>
        <v>52768</v>
      </c>
      <c r="S8" s="83">
        <f>G8-R8</f>
        <v>211072</v>
      </c>
    </row>
    <row r="9" s="34" customFormat="1" ht="30" customHeight="1" spans="1:19">
      <c r="A9" s="55" t="s">
        <v>22</v>
      </c>
      <c r="B9" s="65">
        <v>8</v>
      </c>
      <c r="C9" s="66">
        <v>35</v>
      </c>
      <c r="D9" s="27">
        <v>1500</v>
      </c>
      <c r="E9" s="67">
        <v>0.07</v>
      </c>
      <c r="F9" s="66">
        <v>105</v>
      </c>
      <c r="G9" s="66">
        <f>C9*F9</f>
        <v>3675</v>
      </c>
      <c r="H9" s="68">
        <v>0.4</v>
      </c>
      <c r="I9" s="27">
        <v>1470</v>
      </c>
      <c r="J9" s="68">
        <v>0.2</v>
      </c>
      <c r="K9" s="27">
        <v>735</v>
      </c>
      <c r="L9" s="68">
        <v>0</v>
      </c>
      <c r="M9" s="83">
        <v>0</v>
      </c>
      <c r="N9" s="68">
        <v>0.2</v>
      </c>
      <c r="O9" s="27">
        <v>735</v>
      </c>
      <c r="P9" s="68">
        <v>0.2</v>
      </c>
      <c r="Q9" s="27">
        <v>735</v>
      </c>
      <c r="R9" s="66">
        <f>Q9</f>
        <v>735</v>
      </c>
      <c r="S9" s="83">
        <f>G9-R9</f>
        <v>2940</v>
      </c>
    </row>
    <row r="10" s="34" customFormat="1" ht="30" customHeight="1" spans="1:19">
      <c r="A10" s="55" t="s">
        <v>23</v>
      </c>
      <c r="B10" s="65">
        <v>10</v>
      </c>
      <c r="C10" s="66">
        <v>301.68</v>
      </c>
      <c r="D10" s="66">
        <v>4000</v>
      </c>
      <c r="E10" s="67">
        <v>0.06</v>
      </c>
      <c r="F10" s="66">
        <v>240</v>
      </c>
      <c r="G10" s="66">
        <f>C10*F10</f>
        <v>72403.2</v>
      </c>
      <c r="H10" s="68">
        <v>0</v>
      </c>
      <c r="I10" s="83">
        <v>0</v>
      </c>
      <c r="J10" s="68">
        <v>0</v>
      </c>
      <c r="K10" s="83">
        <v>0</v>
      </c>
      <c r="L10" s="68">
        <v>0</v>
      </c>
      <c r="M10" s="83">
        <v>0</v>
      </c>
      <c r="N10" s="68">
        <v>0.8</v>
      </c>
      <c r="O10" s="27">
        <v>57922.56</v>
      </c>
      <c r="P10" s="68">
        <v>0.2</v>
      </c>
      <c r="Q10" s="27">
        <v>14480.64</v>
      </c>
      <c r="R10" s="27">
        <f>Q10</f>
        <v>14480.64</v>
      </c>
      <c r="S10" s="27">
        <f>G10-Q10</f>
        <v>57922.56</v>
      </c>
    </row>
    <row r="11" s="36" customFormat="1" ht="27" customHeight="1" spans="1:19">
      <c r="A11" s="69" t="s">
        <v>24</v>
      </c>
      <c r="B11" s="70">
        <f>SUM(B6:B10)</f>
        <v>43</v>
      </c>
      <c r="C11" s="71"/>
      <c r="D11" s="66"/>
      <c r="E11" s="67"/>
      <c r="F11" s="71"/>
      <c r="G11" s="71">
        <f>SUM(G6:G10)</f>
        <v>589749.56</v>
      </c>
      <c r="H11" s="68"/>
      <c r="I11" s="71">
        <f>SUM(I6:I10)</f>
        <v>107006</v>
      </c>
      <c r="J11" s="68"/>
      <c r="K11" s="71">
        <f>SUM(K6:K10)</f>
        <v>53503</v>
      </c>
      <c r="L11" s="68"/>
      <c r="M11" s="71">
        <f>SUM(M6:M10)</f>
        <v>0</v>
      </c>
      <c r="N11" s="68"/>
      <c r="O11" s="71">
        <f>SUM(O6:O10)</f>
        <v>325693.39</v>
      </c>
      <c r="P11" s="68"/>
      <c r="Q11" s="71">
        <f>SUM(Q6:Q10)</f>
        <v>103547.17</v>
      </c>
      <c r="R11" s="71">
        <f>SUM(R6:R10)</f>
        <v>103547.17</v>
      </c>
      <c r="S11" s="71">
        <f>SUM(S6:S10)</f>
        <v>486202.39</v>
      </c>
    </row>
    <row r="12" s="37" customFormat="1" ht="24.95" customHeight="1" spans="1:20">
      <c r="A12" s="72"/>
      <c r="B12" s="73"/>
      <c r="C12" s="73"/>
      <c r="D12" s="74"/>
      <c r="E12" s="75"/>
      <c r="F12" s="73"/>
      <c r="G12" s="73"/>
      <c r="H12" s="76"/>
      <c r="I12" s="73"/>
      <c r="J12" s="76"/>
      <c r="K12" s="73"/>
      <c r="L12" s="76"/>
      <c r="M12" s="73"/>
      <c r="N12" s="76"/>
      <c r="O12" s="73"/>
      <c r="P12" s="76"/>
      <c r="Q12" s="73"/>
      <c r="R12" s="73"/>
      <c r="S12" s="73"/>
      <c r="T12" s="85"/>
    </row>
    <row r="13" spans="7:18">
      <c r="G13" s="77"/>
      <c r="H13" s="78"/>
      <c r="R13" s="86"/>
    </row>
    <row r="14" spans="7:19">
      <c r="G14" s="77"/>
      <c r="H14" s="78"/>
      <c r="S14" s="77"/>
    </row>
    <row r="15" spans="19:19">
      <c r="S15" s="87"/>
    </row>
    <row r="16" spans="7:8">
      <c r="G16" s="77"/>
      <c r="H16" s="78"/>
    </row>
  </sheetData>
  <mergeCells count="19">
    <mergeCell ref="A1:S1"/>
    <mergeCell ref="A2:G2"/>
    <mergeCell ref="Q2:S2"/>
    <mergeCell ref="H3:Q3"/>
    <mergeCell ref="H4:I4"/>
    <mergeCell ref="J4:K4"/>
    <mergeCell ref="L4:M4"/>
    <mergeCell ref="N4:O4"/>
    <mergeCell ref="P4:Q4"/>
    <mergeCell ref="A12:S12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rintOptions horizontalCentered="1"/>
  <pageMargins left="0" right="0" top="0" bottom="0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51"/>
  <sheetViews>
    <sheetView workbookViewId="0">
      <pane ySplit="2" topLeftCell="A40" activePane="bottomLeft" state="frozen"/>
      <selection/>
      <selection pane="bottomLeft" activeCell="T50" sqref="T50"/>
    </sheetView>
  </sheetViews>
  <sheetFormatPr defaultColWidth="9" defaultRowHeight="14.4"/>
  <cols>
    <col min="1" max="1" width="4.12962962962963" customWidth="1"/>
    <col min="2" max="2" width="7" customWidth="1"/>
    <col min="3" max="3" width="10.5" customWidth="1"/>
    <col min="4" max="4" width="8.75" style="5" customWidth="1"/>
    <col min="5" max="5" width="13.25" customWidth="1"/>
    <col min="6" max="6" width="10" style="6" customWidth="1"/>
    <col min="7" max="7" width="9.37962962962963" customWidth="1"/>
    <col min="8" max="8" width="4.5" style="7" customWidth="1"/>
    <col min="9" max="9" width="8.75" style="8" customWidth="1"/>
    <col min="10" max="11" width="9.62962962962963" style="8" customWidth="1"/>
    <col min="12" max="12" width="9.87962962962963" style="8" customWidth="1"/>
    <col min="13" max="14" width="10.4444444444444" style="9" customWidth="1"/>
    <col min="15" max="15" width="10.4444444444444" customWidth="1"/>
    <col min="16" max="16" width="9.44444444444444" style="8" customWidth="1"/>
    <col min="17" max="17" width="8.75" customWidth="1"/>
    <col min="18" max="18" width="8.5" customWidth="1"/>
  </cols>
  <sheetData>
    <row r="1" ht="43.5" customHeight="1" spans="1:18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32.4" spans="1:18">
      <c r="A2" s="11" t="s">
        <v>26</v>
      </c>
      <c r="B2" s="11" t="s">
        <v>27</v>
      </c>
      <c r="C2" s="12" t="s">
        <v>28</v>
      </c>
      <c r="D2" s="13" t="s">
        <v>29</v>
      </c>
      <c r="E2" s="11" t="s">
        <v>30</v>
      </c>
      <c r="F2" s="14" t="s">
        <v>31</v>
      </c>
      <c r="G2" s="11" t="s">
        <v>1</v>
      </c>
      <c r="H2" s="15" t="s">
        <v>32</v>
      </c>
      <c r="I2" s="21" t="s">
        <v>33</v>
      </c>
      <c r="J2" s="22" t="s">
        <v>34</v>
      </c>
      <c r="K2" s="21" t="s">
        <v>35</v>
      </c>
      <c r="L2" s="23" t="s">
        <v>36</v>
      </c>
      <c r="M2" s="24" t="s">
        <v>37</v>
      </c>
      <c r="N2" s="24" t="s">
        <v>38</v>
      </c>
      <c r="O2" s="24" t="s">
        <v>39</v>
      </c>
      <c r="P2" s="21" t="s">
        <v>40</v>
      </c>
      <c r="Q2" s="14" t="s">
        <v>41</v>
      </c>
      <c r="R2" s="14" t="s">
        <v>42</v>
      </c>
    </row>
    <row r="3" s="2" customFormat="1" ht="24.95" customHeight="1" outlineLevel="2" spans="1:18">
      <c r="A3" s="16">
        <v>1</v>
      </c>
      <c r="B3" s="16" t="s">
        <v>43</v>
      </c>
      <c r="C3" s="17" t="s">
        <v>44</v>
      </c>
      <c r="D3" s="17" t="s">
        <v>45</v>
      </c>
      <c r="E3" s="17" t="s">
        <v>46</v>
      </c>
      <c r="F3" s="18" t="s">
        <v>47</v>
      </c>
      <c r="G3" s="17" t="s">
        <v>18</v>
      </c>
      <c r="H3" s="19">
        <v>1</v>
      </c>
      <c r="I3" s="25">
        <v>18</v>
      </c>
      <c r="J3" s="26">
        <v>4536</v>
      </c>
      <c r="K3" s="26">
        <v>453.6</v>
      </c>
      <c r="L3" s="27">
        <v>4082.4</v>
      </c>
      <c r="M3" s="28">
        <v>46004</v>
      </c>
      <c r="N3" s="28">
        <v>46368</v>
      </c>
      <c r="O3" s="29">
        <v>46001</v>
      </c>
      <c r="P3" s="27">
        <v>1317.6</v>
      </c>
      <c r="Q3" s="27" t="s">
        <v>48</v>
      </c>
      <c r="R3" s="30" t="s">
        <v>49</v>
      </c>
    </row>
    <row r="4" s="3" customFormat="1" ht="24.95" customHeight="1" outlineLevel="2" spans="1:18">
      <c r="A4" s="16">
        <v>2</v>
      </c>
      <c r="B4" s="16" t="s">
        <v>50</v>
      </c>
      <c r="C4" s="17" t="s">
        <v>51</v>
      </c>
      <c r="D4" s="17" t="s">
        <v>52</v>
      </c>
      <c r="E4" s="17" t="s">
        <v>53</v>
      </c>
      <c r="F4" s="18" t="s">
        <v>54</v>
      </c>
      <c r="G4" s="17" t="s">
        <v>18</v>
      </c>
      <c r="H4" s="19">
        <v>1</v>
      </c>
      <c r="I4" s="25">
        <v>23.85</v>
      </c>
      <c r="J4" s="26">
        <v>6010.2</v>
      </c>
      <c r="K4" s="26">
        <v>601.02</v>
      </c>
      <c r="L4" s="27">
        <v>5409.18</v>
      </c>
      <c r="M4" s="28">
        <v>46011</v>
      </c>
      <c r="N4" s="28">
        <v>46375</v>
      </c>
      <c r="O4" s="29">
        <v>46001</v>
      </c>
      <c r="P4" s="27">
        <v>1745.82</v>
      </c>
      <c r="Q4" s="27" t="s">
        <v>52</v>
      </c>
      <c r="R4" s="30" t="s">
        <v>55</v>
      </c>
    </row>
    <row r="5" s="2" customFormat="1" ht="24.95" customHeight="1" outlineLevel="2" spans="1:18">
      <c r="A5" s="16">
        <v>3</v>
      </c>
      <c r="B5" s="16" t="s">
        <v>56</v>
      </c>
      <c r="C5" s="17" t="s">
        <v>57</v>
      </c>
      <c r="D5" s="17" t="s">
        <v>58</v>
      </c>
      <c r="E5" s="17" t="s">
        <v>59</v>
      </c>
      <c r="F5" s="18" t="s">
        <v>60</v>
      </c>
      <c r="G5" s="17" t="s">
        <v>18</v>
      </c>
      <c r="H5" s="19">
        <v>1</v>
      </c>
      <c r="I5" s="25">
        <v>10.43</v>
      </c>
      <c r="J5" s="26">
        <v>2628.36</v>
      </c>
      <c r="K5" s="26">
        <v>262.83</v>
      </c>
      <c r="L5" s="27">
        <v>2365.53</v>
      </c>
      <c r="M5" s="28">
        <v>46009</v>
      </c>
      <c r="N5" s="28">
        <v>46373</v>
      </c>
      <c r="O5" s="29">
        <v>46001</v>
      </c>
      <c r="P5" s="27">
        <v>763.5</v>
      </c>
      <c r="Q5" s="27" t="s">
        <v>58</v>
      </c>
      <c r="R5" s="30" t="s">
        <v>61</v>
      </c>
    </row>
    <row r="6" s="3" customFormat="1" ht="24.95" customHeight="1" outlineLevel="2" spans="1:18">
      <c r="A6" s="16">
        <v>4</v>
      </c>
      <c r="B6" s="16" t="s">
        <v>43</v>
      </c>
      <c r="C6" s="17" t="s">
        <v>62</v>
      </c>
      <c r="D6" s="17" t="s">
        <v>63</v>
      </c>
      <c r="E6" s="17" t="s">
        <v>64</v>
      </c>
      <c r="F6" s="18" t="s">
        <v>65</v>
      </c>
      <c r="G6" s="17" t="s">
        <v>18</v>
      </c>
      <c r="H6" s="19">
        <v>1</v>
      </c>
      <c r="I6" s="25">
        <v>19.2</v>
      </c>
      <c r="J6" s="26">
        <v>4838.4</v>
      </c>
      <c r="K6" s="26">
        <v>483.84</v>
      </c>
      <c r="L6" s="27">
        <v>4354.56</v>
      </c>
      <c r="M6" s="28">
        <v>46018</v>
      </c>
      <c r="N6" s="28">
        <v>46382</v>
      </c>
      <c r="O6" s="29">
        <v>46015</v>
      </c>
      <c r="P6" s="27">
        <v>1405.44</v>
      </c>
      <c r="Q6" s="27" t="s">
        <v>63</v>
      </c>
      <c r="R6" s="30" t="s">
        <v>66</v>
      </c>
    </row>
    <row r="7" s="3" customFormat="1" ht="24.95" customHeight="1" outlineLevel="2" spans="1:18">
      <c r="A7" s="16">
        <v>5</v>
      </c>
      <c r="B7" s="16" t="s">
        <v>43</v>
      </c>
      <c r="C7" s="17" t="s">
        <v>67</v>
      </c>
      <c r="D7" s="17" t="s">
        <v>68</v>
      </c>
      <c r="E7" s="17" t="s">
        <v>69</v>
      </c>
      <c r="F7" s="18" t="s">
        <v>70</v>
      </c>
      <c r="G7" s="17" t="s">
        <v>18</v>
      </c>
      <c r="H7" s="19">
        <v>1</v>
      </c>
      <c r="I7" s="25">
        <v>10</v>
      </c>
      <c r="J7" s="26">
        <v>2520</v>
      </c>
      <c r="K7" s="26">
        <v>252</v>
      </c>
      <c r="L7" s="27">
        <v>2268</v>
      </c>
      <c r="M7" s="28">
        <v>46018</v>
      </c>
      <c r="N7" s="28">
        <v>46382</v>
      </c>
      <c r="O7" s="29">
        <v>46014</v>
      </c>
      <c r="P7" s="27">
        <v>732</v>
      </c>
      <c r="Q7" s="27" t="s">
        <v>68</v>
      </c>
      <c r="R7" s="30" t="s">
        <v>71</v>
      </c>
    </row>
    <row r="8" s="2" customFormat="1" ht="24.95" customHeight="1" outlineLevel="2" spans="1:18">
      <c r="A8" s="16">
        <v>6</v>
      </c>
      <c r="B8" s="16" t="s">
        <v>43</v>
      </c>
      <c r="C8" s="17" t="s">
        <v>72</v>
      </c>
      <c r="D8" s="17" t="s">
        <v>73</v>
      </c>
      <c r="E8" s="17" t="s">
        <v>74</v>
      </c>
      <c r="F8" s="18" t="s">
        <v>75</v>
      </c>
      <c r="G8" s="17" t="s">
        <v>18</v>
      </c>
      <c r="H8" s="19">
        <v>1</v>
      </c>
      <c r="I8" s="25">
        <v>17.2</v>
      </c>
      <c r="J8" s="26">
        <v>4334.4</v>
      </c>
      <c r="K8" s="26">
        <v>433.44</v>
      </c>
      <c r="L8" s="27">
        <v>3900.96</v>
      </c>
      <c r="M8" s="28">
        <v>46018</v>
      </c>
      <c r="N8" s="28">
        <v>46382</v>
      </c>
      <c r="O8" s="29">
        <v>46014</v>
      </c>
      <c r="P8" s="27">
        <v>1259.04</v>
      </c>
      <c r="Q8" s="27" t="s">
        <v>73</v>
      </c>
      <c r="R8" s="30" t="s">
        <v>76</v>
      </c>
    </row>
    <row r="9" s="2" customFormat="1" ht="24.95" customHeight="1" outlineLevel="2" spans="1:18">
      <c r="A9" s="16">
        <v>7</v>
      </c>
      <c r="B9" s="16" t="s">
        <v>50</v>
      </c>
      <c r="C9" s="17" t="s">
        <v>77</v>
      </c>
      <c r="D9" s="17" t="s">
        <v>78</v>
      </c>
      <c r="E9" s="17" t="s">
        <v>79</v>
      </c>
      <c r="F9" s="18" t="s">
        <v>80</v>
      </c>
      <c r="G9" s="17" t="s">
        <v>18</v>
      </c>
      <c r="H9" s="19">
        <v>1</v>
      </c>
      <c r="I9" s="25">
        <v>27</v>
      </c>
      <c r="J9" s="26">
        <v>6804</v>
      </c>
      <c r="K9" s="26">
        <v>680.4</v>
      </c>
      <c r="L9" s="27">
        <v>6123.6</v>
      </c>
      <c r="M9" s="28">
        <v>46018</v>
      </c>
      <c r="N9" s="28">
        <v>46382</v>
      </c>
      <c r="O9" s="29">
        <v>46014</v>
      </c>
      <c r="P9" s="27">
        <v>1976.4</v>
      </c>
      <c r="Q9" s="27" t="s">
        <v>78</v>
      </c>
      <c r="R9" s="30" t="s">
        <v>81</v>
      </c>
    </row>
    <row r="10" s="2" customFormat="1" ht="24.95" customHeight="1" outlineLevel="2" spans="1:18">
      <c r="A10" s="16">
        <v>8</v>
      </c>
      <c r="B10" s="16" t="s">
        <v>50</v>
      </c>
      <c r="C10" s="17" t="s">
        <v>82</v>
      </c>
      <c r="D10" s="17" t="s">
        <v>83</v>
      </c>
      <c r="E10" s="17" t="s">
        <v>84</v>
      </c>
      <c r="F10" s="18" t="s">
        <v>85</v>
      </c>
      <c r="G10" s="17" t="s">
        <v>18</v>
      </c>
      <c r="H10" s="19">
        <v>1</v>
      </c>
      <c r="I10" s="25">
        <v>13</v>
      </c>
      <c r="J10" s="26">
        <v>3276</v>
      </c>
      <c r="K10" s="26">
        <v>327.6</v>
      </c>
      <c r="L10" s="27">
        <v>2948.4</v>
      </c>
      <c r="M10" s="28">
        <v>46018</v>
      </c>
      <c r="N10" s="28">
        <v>46382</v>
      </c>
      <c r="O10" s="29">
        <v>46014</v>
      </c>
      <c r="P10" s="27">
        <v>951.6</v>
      </c>
      <c r="Q10" s="27" t="s">
        <v>78</v>
      </c>
      <c r="R10" s="30" t="s">
        <v>86</v>
      </c>
    </row>
    <row r="11" s="2" customFormat="1" ht="24.95" customHeight="1" outlineLevel="2" spans="1:18">
      <c r="A11" s="16">
        <v>9</v>
      </c>
      <c r="B11" s="16" t="s">
        <v>50</v>
      </c>
      <c r="C11" s="17" t="s">
        <v>87</v>
      </c>
      <c r="D11" s="17" t="s">
        <v>88</v>
      </c>
      <c r="E11" s="17" t="s">
        <v>89</v>
      </c>
      <c r="F11" s="18" t="s">
        <v>90</v>
      </c>
      <c r="G11" s="17" t="s">
        <v>18</v>
      </c>
      <c r="H11" s="19">
        <v>1</v>
      </c>
      <c r="I11" s="25">
        <v>13</v>
      </c>
      <c r="J11" s="26">
        <v>3276</v>
      </c>
      <c r="K11" s="26">
        <v>327.6</v>
      </c>
      <c r="L11" s="27">
        <v>2948.4</v>
      </c>
      <c r="M11" s="28">
        <v>46018</v>
      </c>
      <c r="N11" s="28">
        <v>46382</v>
      </c>
      <c r="O11" s="29">
        <v>46014</v>
      </c>
      <c r="P11" s="27">
        <v>951.6</v>
      </c>
      <c r="Q11" s="27" t="s">
        <v>78</v>
      </c>
      <c r="R11" s="30" t="s">
        <v>91</v>
      </c>
    </row>
    <row r="12" s="2" customFormat="1" ht="24.95" customHeight="1" outlineLevel="1" spans="1:18">
      <c r="A12" s="16"/>
      <c r="B12" s="16"/>
      <c r="C12" s="17"/>
      <c r="D12" s="17"/>
      <c r="E12" s="17"/>
      <c r="F12" s="18"/>
      <c r="G12" s="20" t="s">
        <v>92</v>
      </c>
      <c r="H12" s="19">
        <f>SUBTOTAL(9,H3:H11)</f>
        <v>9</v>
      </c>
      <c r="I12" s="25">
        <f>SUBTOTAL(9,I3:I11)</f>
        <v>151.68</v>
      </c>
      <c r="J12" s="26">
        <f>SUBTOTAL(9,J3:J11)</f>
        <v>38223.36</v>
      </c>
      <c r="K12" s="26">
        <f>SUBTOTAL(9,K3:K11)</f>
        <v>3822.33</v>
      </c>
      <c r="L12" s="27">
        <f>SUBTOTAL(9,L3:L11)</f>
        <v>34401.03</v>
      </c>
      <c r="M12" s="28"/>
      <c r="N12" s="28"/>
      <c r="O12" s="29"/>
      <c r="P12" s="27"/>
      <c r="Q12" s="27"/>
      <c r="R12" s="30"/>
    </row>
    <row r="13" s="4" customFormat="1" ht="24.95" customHeight="1" outlineLevel="2" spans="1:18">
      <c r="A13" s="16">
        <v>10</v>
      </c>
      <c r="B13" s="16" t="s">
        <v>50</v>
      </c>
      <c r="C13" s="17" t="s">
        <v>93</v>
      </c>
      <c r="D13" s="17" t="s">
        <v>94</v>
      </c>
      <c r="E13" s="17" t="s">
        <v>95</v>
      </c>
      <c r="F13" s="18" t="s">
        <v>96</v>
      </c>
      <c r="G13" s="17" t="s">
        <v>20</v>
      </c>
      <c r="H13" s="19">
        <v>1</v>
      </c>
      <c r="I13" s="25">
        <v>747</v>
      </c>
      <c r="J13" s="26">
        <v>53784</v>
      </c>
      <c r="K13" s="26">
        <v>8067.6</v>
      </c>
      <c r="L13" s="27">
        <v>45716.4</v>
      </c>
      <c r="M13" s="28">
        <v>45946</v>
      </c>
      <c r="N13" s="28">
        <v>46310</v>
      </c>
      <c r="O13" s="29">
        <v>45943</v>
      </c>
      <c r="P13" s="27">
        <v>8067.6</v>
      </c>
      <c r="Q13" s="27" t="s">
        <v>97</v>
      </c>
      <c r="R13" s="30" t="s">
        <v>98</v>
      </c>
    </row>
    <row r="14" s="4" customFormat="1" ht="24.95" customHeight="1" outlineLevel="2" spans="1:18">
      <c r="A14" s="16">
        <v>11</v>
      </c>
      <c r="B14" s="16" t="s">
        <v>99</v>
      </c>
      <c r="C14" s="17" t="s">
        <v>100</v>
      </c>
      <c r="D14" s="17" t="s">
        <v>101</v>
      </c>
      <c r="E14" s="17" t="s">
        <v>102</v>
      </c>
      <c r="F14" s="18" t="s">
        <v>103</v>
      </c>
      <c r="G14" s="17" t="s">
        <v>20</v>
      </c>
      <c r="H14" s="19">
        <v>1</v>
      </c>
      <c r="I14" s="25">
        <v>896</v>
      </c>
      <c r="J14" s="26">
        <v>64512</v>
      </c>
      <c r="K14" s="26">
        <v>9676.8</v>
      </c>
      <c r="L14" s="27">
        <v>54835.2</v>
      </c>
      <c r="M14" s="28">
        <v>46011</v>
      </c>
      <c r="N14" s="28">
        <v>46375</v>
      </c>
      <c r="O14" s="29">
        <v>46006</v>
      </c>
      <c r="P14" s="27">
        <v>9676.8</v>
      </c>
      <c r="Q14" s="27" t="s">
        <v>101</v>
      </c>
      <c r="R14" s="30" t="s">
        <v>104</v>
      </c>
    </row>
    <row r="15" s="4" customFormat="1" ht="24.95" customHeight="1" outlineLevel="2" spans="1:18">
      <c r="A15" s="16">
        <v>12</v>
      </c>
      <c r="B15" s="16" t="s">
        <v>50</v>
      </c>
      <c r="C15" s="17" t="s">
        <v>105</v>
      </c>
      <c r="D15" s="17" t="s">
        <v>106</v>
      </c>
      <c r="E15" s="17" t="s">
        <v>107</v>
      </c>
      <c r="F15" s="18" t="s">
        <v>108</v>
      </c>
      <c r="G15" s="17" t="s">
        <v>20</v>
      </c>
      <c r="H15" s="19">
        <v>1</v>
      </c>
      <c r="I15" s="25">
        <v>1296</v>
      </c>
      <c r="J15" s="26">
        <v>93312</v>
      </c>
      <c r="K15" s="26">
        <v>13996.8</v>
      </c>
      <c r="L15" s="27">
        <v>79315.2</v>
      </c>
      <c r="M15" s="28">
        <v>46016</v>
      </c>
      <c r="N15" s="28">
        <v>46380</v>
      </c>
      <c r="O15" s="29">
        <v>46014</v>
      </c>
      <c r="P15" s="27">
        <v>13996.8</v>
      </c>
      <c r="Q15" s="27" t="s">
        <v>106</v>
      </c>
      <c r="R15" s="30" t="s">
        <v>109</v>
      </c>
    </row>
    <row r="16" s="4" customFormat="1" ht="24.95" customHeight="1" outlineLevel="1" spans="1:18">
      <c r="A16" s="16"/>
      <c r="B16" s="16"/>
      <c r="C16" s="17"/>
      <c r="D16" s="17"/>
      <c r="E16" s="17"/>
      <c r="F16" s="18"/>
      <c r="G16" s="20" t="s">
        <v>110</v>
      </c>
      <c r="H16" s="19">
        <f>SUBTOTAL(9,H13:H15)</f>
        <v>3</v>
      </c>
      <c r="I16" s="25">
        <f>SUBTOTAL(9,I13:I15)</f>
        <v>2939</v>
      </c>
      <c r="J16" s="26">
        <f>SUBTOTAL(9,J13:J15)</f>
        <v>211608</v>
      </c>
      <c r="K16" s="26">
        <f>SUBTOTAL(9,K13:K15)</f>
        <v>31741.2</v>
      </c>
      <c r="L16" s="27">
        <f>SUBTOTAL(9,L13:L15)</f>
        <v>179866.8</v>
      </c>
      <c r="M16" s="28"/>
      <c r="N16" s="28"/>
      <c r="O16" s="29"/>
      <c r="P16" s="27"/>
      <c r="Q16" s="27"/>
      <c r="R16" s="30"/>
    </row>
    <row r="17" s="4" customFormat="1" ht="24.95" customHeight="1" outlineLevel="2" spans="1:18">
      <c r="A17" s="16">
        <v>13</v>
      </c>
      <c r="B17" s="16" t="s">
        <v>99</v>
      </c>
      <c r="C17" s="17" t="s">
        <v>111</v>
      </c>
      <c r="D17" s="17" t="s">
        <v>112</v>
      </c>
      <c r="E17" s="17" t="s">
        <v>113</v>
      </c>
      <c r="F17" s="18" t="s">
        <v>114</v>
      </c>
      <c r="G17" s="17" t="s">
        <v>21</v>
      </c>
      <c r="H17" s="19">
        <v>1</v>
      </c>
      <c r="I17" s="25">
        <v>100</v>
      </c>
      <c r="J17" s="26">
        <v>4000</v>
      </c>
      <c r="K17" s="26">
        <v>800</v>
      </c>
      <c r="L17" s="27">
        <v>3200</v>
      </c>
      <c r="M17" s="28">
        <v>45953</v>
      </c>
      <c r="N17" s="28">
        <v>46317</v>
      </c>
      <c r="O17" s="29">
        <v>45946</v>
      </c>
      <c r="P17" s="27">
        <v>1070</v>
      </c>
      <c r="Q17" s="27" t="s">
        <v>115</v>
      </c>
      <c r="R17" s="30" t="s">
        <v>116</v>
      </c>
    </row>
    <row r="18" s="4" customFormat="1" ht="24.95" customHeight="1" outlineLevel="2" spans="1:18">
      <c r="A18" s="16">
        <v>14</v>
      </c>
      <c r="B18" s="16" t="s">
        <v>99</v>
      </c>
      <c r="C18" s="17" t="s">
        <v>117</v>
      </c>
      <c r="D18" s="17" t="s">
        <v>118</v>
      </c>
      <c r="E18" s="17" t="s">
        <v>119</v>
      </c>
      <c r="F18" s="18" t="s">
        <v>120</v>
      </c>
      <c r="G18" s="17" t="s">
        <v>21</v>
      </c>
      <c r="H18" s="19">
        <v>1</v>
      </c>
      <c r="I18" s="25">
        <v>25</v>
      </c>
      <c r="J18" s="26">
        <v>1000</v>
      </c>
      <c r="K18" s="26">
        <v>200</v>
      </c>
      <c r="L18" s="27">
        <v>800</v>
      </c>
      <c r="M18" s="28">
        <v>45953</v>
      </c>
      <c r="N18" s="28">
        <v>46317</v>
      </c>
      <c r="O18" s="29">
        <v>45944</v>
      </c>
      <c r="P18" s="27">
        <v>4393</v>
      </c>
      <c r="Q18" s="27" t="s">
        <v>115</v>
      </c>
      <c r="R18" s="30" t="s">
        <v>121</v>
      </c>
    </row>
    <row r="19" s="4" customFormat="1" ht="24.95" customHeight="1" outlineLevel="2" spans="1:18">
      <c r="A19" s="16">
        <v>15</v>
      </c>
      <c r="B19" s="16" t="s">
        <v>99</v>
      </c>
      <c r="C19" s="17" t="s">
        <v>122</v>
      </c>
      <c r="D19" s="17" t="s">
        <v>123</v>
      </c>
      <c r="E19" s="17" t="s">
        <v>124</v>
      </c>
      <c r="F19" s="18" t="s">
        <v>125</v>
      </c>
      <c r="G19" s="17" t="s">
        <v>21</v>
      </c>
      <c r="H19" s="19">
        <v>1</v>
      </c>
      <c r="I19" s="25">
        <v>250</v>
      </c>
      <c r="J19" s="26">
        <v>10000</v>
      </c>
      <c r="K19" s="26">
        <v>2000</v>
      </c>
      <c r="L19" s="27">
        <v>8000</v>
      </c>
      <c r="M19" s="28">
        <v>45953</v>
      </c>
      <c r="N19" s="28">
        <v>46317</v>
      </c>
      <c r="O19" s="29">
        <v>45944</v>
      </c>
      <c r="P19" s="27">
        <v>4393</v>
      </c>
      <c r="Q19" s="27" t="s">
        <v>115</v>
      </c>
      <c r="R19" s="30" t="s">
        <v>121</v>
      </c>
    </row>
    <row r="20" s="4" customFormat="1" ht="24.95" customHeight="1" outlineLevel="2" spans="1:18">
      <c r="A20" s="16">
        <v>16</v>
      </c>
      <c r="B20" s="16" t="s">
        <v>99</v>
      </c>
      <c r="C20" s="17" t="s">
        <v>126</v>
      </c>
      <c r="D20" s="17" t="s">
        <v>127</v>
      </c>
      <c r="E20" s="17" t="s">
        <v>128</v>
      </c>
      <c r="F20" s="18" t="s">
        <v>129</v>
      </c>
      <c r="G20" s="17" t="s">
        <v>21</v>
      </c>
      <c r="H20" s="19">
        <v>1</v>
      </c>
      <c r="I20" s="25">
        <v>125</v>
      </c>
      <c r="J20" s="26">
        <v>5000</v>
      </c>
      <c r="K20" s="26">
        <v>1000</v>
      </c>
      <c r="L20" s="27">
        <v>4000</v>
      </c>
      <c r="M20" s="28">
        <v>45953</v>
      </c>
      <c r="N20" s="28">
        <v>46317</v>
      </c>
      <c r="O20" s="29">
        <v>45945</v>
      </c>
      <c r="P20" s="27">
        <v>1684</v>
      </c>
      <c r="Q20" s="27" t="s">
        <v>115</v>
      </c>
      <c r="R20" s="30" t="s">
        <v>130</v>
      </c>
    </row>
    <row r="21" s="4" customFormat="1" ht="24.95" customHeight="1" outlineLevel="2" spans="1:18">
      <c r="A21" s="16">
        <v>17</v>
      </c>
      <c r="B21" s="16" t="s">
        <v>99</v>
      </c>
      <c r="C21" s="17" t="s">
        <v>131</v>
      </c>
      <c r="D21" s="17" t="s">
        <v>132</v>
      </c>
      <c r="E21" s="17" t="s">
        <v>133</v>
      </c>
      <c r="F21" s="18" t="s">
        <v>134</v>
      </c>
      <c r="G21" s="17" t="s">
        <v>21</v>
      </c>
      <c r="H21" s="19">
        <v>1</v>
      </c>
      <c r="I21" s="25">
        <v>75</v>
      </c>
      <c r="J21" s="26">
        <v>3000</v>
      </c>
      <c r="K21" s="26">
        <v>600</v>
      </c>
      <c r="L21" s="27">
        <v>2400</v>
      </c>
      <c r="M21" s="28">
        <v>45953</v>
      </c>
      <c r="N21" s="28">
        <v>46317</v>
      </c>
      <c r="O21" s="29">
        <v>45945</v>
      </c>
      <c r="P21" s="27">
        <v>1684</v>
      </c>
      <c r="Q21" s="27" t="s">
        <v>115</v>
      </c>
      <c r="R21" s="30" t="s">
        <v>130</v>
      </c>
    </row>
    <row r="22" s="4" customFormat="1" ht="24.95" customHeight="1" outlineLevel="2" spans="1:18">
      <c r="A22" s="16">
        <v>18</v>
      </c>
      <c r="B22" s="16" t="s">
        <v>99</v>
      </c>
      <c r="C22" s="17" t="s">
        <v>135</v>
      </c>
      <c r="D22" s="17" t="s">
        <v>136</v>
      </c>
      <c r="E22" s="17" t="s">
        <v>137</v>
      </c>
      <c r="F22" s="18" t="s">
        <v>138</v>
      </c>
      <c r="G22" s="17" t="s">
        <v>21</v>
      </c>
      <c r="H22" s="19">
        <v>1</v>
      </c>
      <c r="I22" s="25">
        <v>18</v>
      </c>
      <c r="J22" s="26">
        <v>720</v>
      </c>
      <c r="K22" s="26">
        <v>144</v>
      </c>
      <c r="L22" s="27">
        <v>576</v>
      </c>
      <c r="M22" s="28">
        <v>45953</v>
      </c>
      <c r="N22" s="28">
        <v>46317</v>
      </c>
      <c r="O22" s="29">
        <v>45946</v>
      </c>
      <c r="P22" s="27">
        <v>1070</v>
      </c>
      <c r="Q22" s="27" t="s">
        <v>115</v>
      </c>
      <c r="R22" s="30" t="s">
        <v>116</v>
      </c>
    </row>
    <row r="23" s="4" customFormat="1" ht="24.95" customHeight="1" outlineLevel="2" spans="1:18">
      <c r="A23" s="16">
        <v>19</v>
      </c>
      <c r="B23" s="16" t="s">
        <v>99</v>
      </c>
      <c r="C23" s="17" t="s">
        <v>139</v>
      </c>
      <c r="D23" s="17" t="s">
        <v>140</v>
      </c>
      <c r="E23" s="17" t="s">
        <v>141</v>
      </c>
      <c r="F23" s="18" t="s">
        <v>142</v>
      </c>
      <c r="G23" s="17" t="s">
        <v>21</v>
      </c>
      <c r="H23" s="19">
        <v>1</v>
      </c>
      <c r="I23" s="25">
        <v>25</v>
      </c>
      <c r="J23" s="26">
        <v>1000</v>
      </c>
      <c r="K23" s="26">
        <v>200</v>
      </c>
      <c r="L23" s="27">
        <v>800</v>
      </c>
      <c r="M23" s="28">
        <v>45953</v>
      </c>
      <c r="N23" s="28">
        <v>46317</v>
      </c>
      <c r="O23" s="29">
        <v>45944</v>
      </c>
      <c r="P23" s="27">
        <v>4393</v>
      </c>
      <c r="Q23" s="27" t="s">
        <v>115</v>
      </c>
      <c r="R23" s="30" t="s">
        <v>121</v>
      </c>
    </row>
    <row r="24" s="4" customFormat="1" ht="24.95" customHeight="1" outlineLevel="2" spans="1:18">
      <c r="A24" s="16">
        <v>20</v>
      </c>
      <c r="B24" s="16" t="s">
        <v>99</v>
      </c>
      <c r="C24" s="17" t="s">
        <v>143</v>
      </c>
      <c r="D24" s="17" t="s">
        <v>144</v>
      </c>
      <c r="E24" s="17" t="s">
        <v>124</v>
      </c>
      <c r="F24" s="18" t="s">
        <v>145</v>
      </c>
      <c r="G24" s="17" t="s">
        <v>21</v>
      </c>
      <c r="H24" s="19">
        <v>1</v>
      </c>
      <c r="I24" s="25">
        <v>125</v>
      </c>
      <c r="J24" s="26">
        <v>5000</v>
      </c>
      <c r="K24" s="26">
        <v>1000</v>
      </c>
      <c r="L24" s="27">
        <v>4000</v>
      </c>
      <c r="M24" s="28">
        <v>45953</v>
      </c>
      <c r="N24" s="28">
        <v>46317</v>
      </c>
      <c r="O24" s="29">
        <v>45944</v>
      </c>
      <c r="P24" s="27">
        <v>4393</v>
      </c>
      <c r="Q24" s="27" t="s">
        <v>115</v>
      </c>
      <c r="R24" s="30" t="s">
        <v>121</v>
      </c>
    </row>
    <row r="25" s="4" customFormat="1" ht="24.95" customHeight="1" outlineLevel="2" spans="1:18">
      <c r="A25" s="16">
        <v>21</v>
      </c>
      <c r="B25" s="16" t="s">
        <v>56</v>
      </c>
      <c r="C25" s="17" t="s">
        <v>146</v>
      </c>
      <c r="D25" s="17" t="s">
        <v>147</v>
      </c>
      <c r="E25" s="17" t="s">
        <v>148</v>
      </c>
      <c r="F25" s="18" t="s">
        <v>149</v>
      </c>
      <c r="G25" s="17" t="s">
        <v>21</v>
      </c>
      <c r="H25" s="19">
        <v>1</v>
      </c>
      <c r="I25" s="25">
        <v>88</v>
      </c>
      <c r="J25" s="26">
        <v>3520</v>
      </c>
      <c r="K25" s="26">
        <v>704</v>
      </c>
      <c r="L25" s="27">
        <v>2816</v>
      </c>
      <c r="M25" s="28">
        <v>45947</v>
      </c>
      <c r="N25" s="28">
        <v>46311</v>
      </c>
      <c r="O25" s="29">
        <v>45944</v>
      </c>
      <c r="P25" s="27">
        <v>704</v>
      </c>
      <c r="Q25" s="27" t="s">
        <v>115</v>
      </c>
      <c r="R25" s="30" t="s">
        <v>150</v>
      </c>
    </row>
    <row r="26" s="4" customFormat="1" ht="24.95" customHeight="1" outlineLevel="2" spans="1:18">
      <c r="A26" s="16">
        <v>22</v>
      </c>
      <c r="B26" s="16" t="s">
        <v>99</v>
      </c>
      <c r="C26" s="17" t="s">
        <v>151</v>
      </c>
      <c r="D26" s="17" t="s">
        <v>152</v>
      </c>
      <c r="E26" s="17" t="s">
        <v>153</v>
      </c>
      <c r="F26" s="18" t="s">
        <v>154</v>
      </c>
      <c r="G26" s="17" t="s">
        <v>21</v>
      </c>
      <c r="H26" s="19">
        <v>1</v>
      </c>
      <c r="I26" s="25">
        <v>50</v>
      </c>
      <c r="J26" s="26">
        <v>2000</v>
      </c>
      <c r="K26" s="26">
        <v>400</v>
      </c>
      <c r="L26" s="27">
        <v>1600</v>
      </c>
      <c r="M26" s="28">
        <v>45953</v>
      </c>
      <c r="N26" s="28">
        <v>46317</v>
      </c>
      <c r="O26" s="29">
        <v>45944</v>
      </c>
      <c r="P26" s="27">
        <v>4393</v>
      </c>
      <c r="Q26" s="27" t="s">
        <v>115</v>
      </c>
      <c r="R26" s="30" t="s">
        <v>121</v>
      </c>
    </row>
    <row r="27" s="4" customFormat="1" ht="24.95" customHeight="1" outlineLevel="2" spans="1:18">
      <c r="A27" s="16">
        <v>23</v>
      </c>
      <c r="B27" s="16" t="s">
        <v>99</v>
      </c>
      <c r="C27" s="17" t="s">
        <v>155</v>
      </c>
      <c r="D27" s="17" t="s">
        <v>156</v>
      </c>
      <c r="E27" s="17" t="s">
        <v>157</v>
      </c>
      <c r="F27" s="18" t="s">
        <v>158</v>
      </c>
      <c r="G27" s="17" t="s">
        <v>21</v>
      </c>
      <c r="H27" s="19">
        <v>1</v>
      </c>
      <c r="I27" s="25">
        <v>50</v>
      </c>
      <c r="J27" s="26">
        <v>2000</v>
      </c>
      <c r="K27" s="26">
        <v>400</v>
      </c>
      <c r="L27" s="27">
        <v>1600</v>
      </c>
      <c r="M27" s="28">
        <v>45953</v>
      </c>
      <c r="N27" s="28">
        <v>46317</v>
      </c>
      <c r="O27" s="29">
        <v>45951</v>
      </c>
      <c r="P27" s="27">
        <v>652</v>
      </c>
      <c r="Q27" s="27" t="s">
        <v>115</v>
      </c>
      <c r="R27" s="30" t="s">
        <v>159</v>
      </c>
    </row>
    <row r="28" s="4" customFormat="1" ht="24.95" customHeight="1" outlineLevel="2" spans="1:18">
      <c r="A28" s="16">
        <v>24</v>
      </c>
      <c r="B28" s="16" t="s">
        <v>99</v>
      </c>
      <c r="C28" s="17" t="s">
        <v>160</v>
      </c>
      <c r="D28" s="17" t="s">
        <v>161</v>
      </c>
      <c r="E28" s="17" t="s">
        <v>162</v>
      </c>
      <c r="F28" s="18" t="s">
        <v>163</v>
      </c>
      <c r="G28" s="17" t="s">
        <v>21</v>
      </c>
      <c r="H28" s="19">
        <v>1</v>
      </c>
      <c r="I28" s="25">
        <v>40</v>
      </c>
      <c r="J28" s="26">
        <v>1600</v>
      </c>
      <c r="K28" s="26">
        <v>320</v>
      </c>
      <c r="L28" s="27">
        <v>1280</v>
      </c>
      <c r="M28" s="28">
        <v>45953</v>
      </c>
      <c r="N28" s="28">
        <v>46317</v>
      </c>
      <c r="O28" s="29">
        <v>45944</v>
      </c>
      <c r="P28" s="27">
        <v>4393</v>
      </c>
      <c r="Q28" s="27" t="s">
        <v>115</v>
      </c>
      <c r="R28" s="30" t="s">
        <v>121</v>
      </c>
    </row>
    <row r="29" s="4" customFormat="1" ht="32.4" outlineLevel="2" spans="1:18">
      <c r="A29" s="16">
        <v>25</v>
      </c>
      <c r="B29" s="16" t="s">
        <v>50</v>
      </c>
      <c r="C29" s="17" t="s">
        <v>164</v>
      </c>
      <c r="D29" s="17" t="s">
        <v>165</v>
      </c>
      <c r="E29" s="17" t="s">
        <v>166</v>
      </c>
      <c r="F29" s="18" t="s">
        <v>167</v>
      </c>
      <c r="G29" s="17" t="s">
        <v>21</v>
      </c>
      <c r="H29" s="19">
        <v>1</v>
      </c>
      <c r="I29" s="25">
        <v>5625</v>
      </c>
      <c r="J29" s="26">
        <v>225000</v>
      </c>
      <c r="K29" s="26">
        <v>45000</v>
      </c>
      <c r="L29" s="27">
        <v>180000</v>
      </c>
      <c r="M29" s="28">
        <v>46011</v>
      </c>
      <c r="N29" s="28">
        <v>46375</v>
      </c>
      <c r="O29" s="29">
        <v>46002</v>
      </c>
      <c r="P29" s="27">
        <v>45000</v>
      </c>
      <c r="Q29" s="27" t="s">
        <v>165</v>
      </c>
      <c r="R29" s="30" t="s">
        <v>168</v>
      </c>
    </row>
    <row r="30" s="4" customFormat="1" ht="24.95" customHeight="1" outlineLevel="1" spans="1:18">
      <c r="A30" s="16"/>
      <c r="B30" s="16"/>
      <c r="C30" s="17"/>
      <c r="D30" s="17"/>
      <c r="E30" s="17"/>
      <c r="F30" s="18"/>
      <c r="G30" s="20" t="s">
        <v>169</v>
      </c>
      <c r="H30" s="19">
        <f>SUBTOTAL(9,H17:H29)</f>
        <v>13</v>
      </c>
      <c r="I30" s="25">
        <f>SUBTOTAL(9,I17:I29)</f>
        <v>6596</v>
      </c>
      <c r="J30" s="26">
        <f>SUBTOTAL(9,J17:J29)</f>
        <v>263840</v>
      </c>
      <c r="K30" s="26">
        <f>SUBTOTAL(9,K17:K29)</f>
        <v>52768</v>
      </c>
      <c r="L30" s="27">
        <f>SUBTOTAL(9,L17:L29)</f>
        <v>211072</v>
      </c>
      <c r="M30" s="28"/>
      <c r="N30" s="28"/>
      <c r="O30" s="29"/>
      <c r="P30" s="27"/>
      <c r="Q30" s="27"/>
      <c r="R30" s="30"/>
    </row>
    <row r="31" s="4" customFormat="1" ht="24.95" customHeight="1" outlineLevel="2" spans="1:18">
      <c r="A31" s="16">
        <v>26</v>
      </c>
      <c r="B31" s="16" t="s">
        <v>99</v>
      </c>
      <c r="C31" s="17" t="s">
        <v>170</v>
      </c>
      <c r="D31" s="17" t="s">
        <v>140</v>
      </c>
      <c r="E31" s="17" t="s">
        <v>141</v>
      </c>
      <c r="F31" s="18" t="s">
        <v>142</v>
      </c>
      <c r="G31" s="17" t="s">
        <v>22</v>
      </c>
      <c r="H31" s="19">
        <v>1</v>
      </c>
      <c r="I31" s="25">
        <v>1</v>
      </c>
      <c r="J31" s="26">
        <v>105</v>
      </c>
      <c r="K31" s="26">
        <v>21</v>
      </c>
      <c r="L31" s="27">
        <v>84</v>
      </c>
      <c r="M31" s="28">
        <v>45953</v>
      </c>
      <c r="N31" s="28">
        <v>46317</v>
      </c>
      <c r="O31" s="29">
        <v>45944</v>
      </c>
      <c r="P31" s="27">
        <v>4393</v>
      </c>
      <c r="Q31" s="27" t="s">
        <v>115</v>
      </c>
      <c r="R31" s="30" t="s">
        <v>121</v>
      </c>
    </row>
    <row r="32" s="4" customFormat="1" ht="24.95" customHeight="1" outlineLevel="2" spans="1:18">
      <c r="A32" s="16">
        <v>27</v>
      </c>
      <c r="B32" s="16" t="s">
        <v>99</v>
      </c>
      <c r="C32" s="17" t="s">
        <v>171</v>
      </c>
      <c r="D32" s="17" t="s">
        <v>112</v>
      </c>
      <c r="E32" s="17" t="s">
        <v>113</v>
      </c>
      <c r="F32" s="18" t="s">
        <v>114</v>
      </c>
      <c r="G32" s="17" t="s">
        <v>22</v>
      </c>
      <c r="H32" s="19">
        <v>1</v>
      </c>
      <c r="I32" s="25">
        <v>4</v>
      </c>
      <c r="J32" s="26">
        <v>420</v>
      </c>
      <c r="K32" s="26">
        <v>84</v>
      </c>
      <c r="L32" s="27">
        <v>336</v>
      </c>
      <c r="M32" s="28">
        <v>45953</v>
      </c>
      <c r="N32" s="28">
        <v>46317</v>
      </c>
      <c r="O32" s="29">
        <v>45946</v>
      </c>
      <c r="P32" s="27">
        <v>1070</v>
      </c>
      <c r="Q32" s="27" t="s">
        <v>115</v>
      </c>
      <c r="R32" s="30" t="s">
        <v>116</v>
      </c>
    </row>
    <row r="33" s="4" customFormat="1" ht="24.95" customHeight="1" outlineLevel="2" spans="1:18">
      <c r="A33" s="16">
        <v>28</v>
      </c>
      <c r="B33" s="16" t="s">
        <v>99</v>
      </c>
      <c r="C33" s="17" t="s">
        <v>172</v>
      </c>
      <c r="D33" s="17" t="s">
        <v>156</v>
      </c>
      <c r="E33" s="17" t="s">
        <v>157</v>
      </c>
      <c r="F33" s="18" t="s">
        <v>158</v>
      </c>
      <c r="G33" s="17" t="s">
        <v>22</v>
      </c>
      <c r="H33" s="19">
        <v>1</v>
      </c>
      <c r="I33" s="25">
        <v>12</v>
      </c>
      <c r="J33" s="26">
        <v>1260</v>
      </c>
      <c r="K33" s="26">
        <v>252</v>
      </c>
      <c r="L33" s="27">
        <v>1008</v>
      </c>
      <c r="M33" s="28">
        <v>45953</v>
      </c>
      <c r="N33" s="28">
        <v>46317</v>
      </c>
      <c r="O33" s="29">
        <v>45951</v>
      </c>
      <c r="P33" s="27">
        <v>652</v>
      </c>
      <c r="Q33" s="27" t="s">
        <v>115</v>
      </c>
      <c r="R33" s="30" t="s">
        <v>159</v>
      </c>
    </row>
    <row r="34" s="4" customFormat="1" ht="24.95" customHeight="1" outlineLevel="2" spans="1:18">
      <c r="A34" s="16">
        <v>29</v>
      </c>
      <c r="B34" s="16" t="s">
        <v>99</v>
      </c>
      <c r="C34" s="17" t="s">
        <v>173</v>
      </c>
      <c r="D34" s="17" t="s">
        <v>161</v>
      </c>
      <c r="E34" s="17" t="s">
        <v>162</v>
      </c>
      <c r="F34" s="18" t="s">
        <v>163</v>
      </c>
      <c r="G34" s="17" t="s">
        <v>22</v>
      </c>
      <c r="H34" s="19">
        <v>1</v>
      </c>
      <c r="I34" s="25">
        <v>1</v>
      </c>
      <c r="J34" s="26">
        <v>105</v>
      </c>
      <c r="K34" s="26">
        <v>21</v>
      </c>
      <c r="L34" s="27">
        <v>84</v>
      </c>
      <c r="M34" s="28">
        <v>45953</v>
      </c>
      <c r="N34" s="28">
        <v>46317</v>
      </c>
      <c r="O34" s="29">
        <v>45944</v>
      </c>
      <c r="P34" s="27">
        <v>4393</v>
      </c>
      <c r="Q34" s="27" t="s">
        <v>115</v>
      </c>
      <c r="R34" s="30" t="s">
        <v>121</v>
      </c>
    </row>
    <row r="35" s="4" customFormat="1" ht="24.95" customHeight="1" outlineLevel="2" spans="1:18">
      <c r="A35" s="16">
        <v>30</v>
      </c>
      <c r="B35" s="16" t="s">
        <v>99</v>
      </c>
      <c r="C35" s="17" t="s">
        <v>174</v>
      </c>
      <c r="D35" s="17" t="s">
        <v>136</v>
      </c>
      <c r="E35" s="17" t="s">
        <v>137</v>
      </c>
      <c r="F35" s="18" t="s">
        <v>138</v>
      </c>
      <c r="G35" s="17" t="s">
        <v>22</v>
      </c>
      <c r="H35" s="19">
        <v>1</v>
      </c>
      <c r="I35" s="25">
        <v>2</v>
      </c>
      <c r="J35" s="26">
        <v>210</v>
      </c>
      <c r="K35" s="26">
        <v>42</v>
      </c>
      <c r="L35" s="27">
        <v>168</v>
      </c>
      <c r="M35" s="28">
        <v>45953</v>
      </c>
      <c r="N35" s="28">
        <v>46317</v>
      </c>
      <c r="O35" s="29">
        <v>45946</v>
      </c>
      <c r="P35" s="27">
        <v>1070</v>
      </c>
      <c r="Q35" s="27" t="s">
        <v>115</v>
      </c>
      <c r="R35" s="30" t="s">
        <v>116</v>
      </c>
    </row>
    <row r="36" s="4" customFormat="1" ht="24.95" customHeight="1" outlineLevel="2" spans="1:18">
      <c r="A36" s="16">
        <v>31</v>
      </c>
      <c r="B36" s="16" t="s">
        <v>99</v>
      </c>
      <c r="C36" s="17" t="s">
        <v>175</v>
      </c>
      <c r="D36" s="17" t="s">
        <v>123</v>
      </c>
      <c r="E36" s="17" t="s">
        <v>124</v>
      </c>
      <c r="F36" s="18" t="s">
        <v>125</v>
      </c>
      <c r="G36" s="17" t="s">
        <v>22</v>
      </c>
      <c r="H36" s="19">
        <v>1</v>
      </c>
      <c r="I36" s="25">
        <v>9</v>
      </c>
      <c r="J36" s="26">
        <v>945</v>
      </c>
      <c r="K36" s="26">
        <v>189</v>
      </c>
      <c r="L36" s="27">
        <v>756</v>
      </c>
      <c r="M36" s="28">
        <v>45953</v>
      </c>
      <c r="N36" s="28">
        <v>46317</v>
      </c>
      <c r="O36" s="29">
        <v>45944</v>
      </c>
      <c r="P36" s="27">
        <v>4393</v>
      </c>
      <c r="Q36" s="27" t="s">
        <v>115</v>
      </c>
      <c r="R36" s="30" t="s">
        <v>121</v>
      </c>
    </row>
    <row r="37" s="4" customFormat="1" ht="24.95" customHeight="1" outlineLevel="2" spans="1:18">
      <c r="A37" s="16">
        <v>32</v>
      </c>
      <c r="B37" s="16" t="s">
        <v>99</v>
      </c>
      <c r="C37" s="17" t="s">
        <v>176</v>
      </c>
      <c r="D37" s="17" t="s">
        <v>152</v>
      </c>
      <c r="E37" s="17" t="s">
        <v>153</v>
      </c>
      <c r="F37" s="18" t="s">
        <v>154</v>
      </c>
      <c r="G37" s="17" t="s">
        <v>22</v>
      </c>
      <c r="H37" s="19">
        <v>1</v>
      </c>
      <c r="I37" s="25">
        <v>2</v>
      </c>
      <c r="J37" s="26">
        <v>210</v>
      </c>
      <c r="K37" s="26">
        <v>42</v>
      </c>
      <c r="L37" s="27">
        <v>168</v>
      </c>
      <c r="M37" s="28">
        <v>45953</v>
      </c>
      <c r="N37" s="28">
        <v>46317</v>
      </c>
      <c r="O37" s="29">
        <v>45944</v>
      </c>
      <c r="P37" s="27">
        <v>4393</v>
      </c>
      <c r="Q37" s="27" t="s">
        <v>115</v>
      </c>
      <c r="R37" s="30" t="s">
        <v>121</v>
      </c>
    </row>
    <row r="38" s="4" customFormat="1" ht="24.95" customHeight="1" outlineLevel="2" spans="1:18">
      <c r="A38" s="16">
        <v>33</v>
      </c>
      <c r="B38" s="16" t="s">
        <v>99</v>
      </c>
      <c r="C38" s="17" t="s">
        <v>177</v>
      </c>
      <c r="D38" s="17" t="s">
        <v>132</v>
      </c>
      <c r="E38" s="17" t="s">
        <v>133</v>
      </c>
      <c r="F38" s="18" t="s">
        <v>134</v>
      </c>
      <c r="G38" s="17" t="s">
        <v>22</v>
      </c>
      <c r="H38" s="19">
        <v>1</v>
      </c>
      <c r="I38" s="25">
        <v>4</v>
      </c>
      <c r="J38" s="26">
        <v>420</v>
      </c>
      <c r="K38" s="26">
        <v>84</v>
      </c>
      <c r="L38" s="27">
        <v>336</v>
      </c>
      <c r="M38" s="28">
        <v>45953</v>
      </c>
      <c r="N38" s="28">
        <v>46317</v>
      </c>
      <c r="O38" s="29">
        <v>45945</v>
      </c>
      <c r="P38" s="27">
        <v>1684</v>
      </c>
      <c r="Q38" s="27" t="s">
        <v>115</v>
      </c>
      <c r="R38" s="30" t="s">
        <v>130</v>
      </c>
    </row>
    <row r="39" s="4" customFormat="1" ht="24.95" customHeight="1" outlineLevel="1" spans="1:18">
      <c r="A39" s="16"/>
      <c r="B39" s="16"/>
      <c r="C39" s="17"/>
      <c r="D39" s="17"/>
      <c r="E39" s="17"/>
      <c r="F39" s="18"/>
      <c r="G39" s="20" t="s">
        <v>178</v>
      </c>
      <c r="H39" s="19">
        <f>SUBTOTAL(9,H31:H38)</f>
        <v>8</v>
      </c>
      <c r="I39" s="25">
        <f>SUBTOTAL(9,I31:I38)</f>
        <v>35</v>
      </c>
      <c r="J39" s="26">
        <f>SUBTOTAL(9,J31:J38)</f>
        <v>3675</v>
      </c>
      <c r="K39" s="26">
        <f>SUBTOTAL(9,K31:K38)</f>
        <v>735</v>
      </c>
      <c r="L39" s="27">
        <f>SUBTOTAL(9,L31:L38)</f>
        <v>2940</v>
      </c>
      <c r="M39" s="28"/>
      <c r="N39" s="28"/>
      <c r="O39" s="29"/>
      <c r="P39" s="27"/>
      <c r="Q39" s="27"/>
      <c r="R39" s="30"/>
    </row>
    <row r="40" s="4" customFormat="1" ht="24.95" customHeight="1" outlineLevel="2" spans="1:18">
      <c r="A40" s="16">
        <v>34</v>
      </c>
      <c r="B40" s="16" t="s">
        <v>43</v>
      </c>
      <c r="C40" s="17" t="s">
        <v>179</v>
      </c>
      <c r="D40" s="17" t="s">
        <v>45</v>
      </c>
      <c r="E40" s="17" t="s">
        <v>46</v>
      </c>
      <c r="F40" s="18" t="s">
        <v>47</v>
      </c>
      <c r="G40" s="17" t="s">
        <v>23</v>
      </c>
      <c r="H40" s="19">
        <v>1</v>
      </c>
      <c r="I40" s="25">
        <v>18</v>
      </c>
      <c r="J40" s="26">
        <v>4320</v>
      </c>
      <c r="K40" s="26">
        <v>864</v>
      </c>
      <c r="L40" s="27">
        <v>3456</v>
      </c>
      <c r="M40" s="28">
        <v>46004</v>
      </c>
      <c r="N40" s="28">
        <v>46368</v>
      </c>
      <c r="O40" s="29">
        <v>46001</v>
      </c>
      <c r="P40" s="27">
        <v>1317.6</v>
      </c>
      <c r="Q40" s="27" t="s">
        <v>48</v>
      </c>
      <c r="R40" s="30" t="s">
        <v>49</v>
      </c>
    </row>
    <row r="41" s="4" customFormat="1" ht="24.95" customHeight="1" outlineLevel="2" spans="1:18">
      <c r="A41" s="16">
        <v>35</v>
      </c>
      <c r="B41" s="16" t="s">
        <v>50</v>
      </c>
      <c r="C41" s="17" t="s">
        <v>180</v>
      </c>
      <c r="D41" s="17" t="s">
        <v>52</v>
      </c>
      <c r="E41" s="17" t="s">
        <v>53</v>
      </c>
      <c r="F41" s="18" t="s">
        <v>54</v>
      </c>
      <c r="G41" s="17" t="s">
        <v>23</v>
      </c>
      <c r="H41" s="19">
        <v>1</v>
      </c>
      <c r="I41" s="25">
        <v>23.85</v>
      </c>
      <c r="J41" s="26">
        <v>5724</v>
      </c>
      <c r="K41" s="26">
        <v>1144.8</v>
      </c>
      <c r="L41" s="27">
        <v>4579.2</v>
      </c>
      <c r="M41" s="28">
        <v>46011</v>
      </c>
      <c r="N41" s="28">
        <v>46375</v>
      </c>
      <c r="O41" s="29">
        <v>46001</v>
      </c>
      <c r="P41" s="27">
        <v>1745.82</v>
      </c>
      <c r="Q41" s="27" t="s">
        <v>52</v>
      </c>
      <c r="R41" s="30" t="s">
        <v>55</v>
      </c>
    </row>
    <row r="42" s="4" customFormat="1" ht="24.95" customHeight="1" outlineLevel="2" spans="1:18">
      <c r="A42" s="16">
        <v>36</v>
      </c>
      <c r="B42" s="16" t="s">
        <v>56</v>
      </c>
      <c r="C42" s="17" t="s">
        <v>181</v>
      </c>
      <c r="D42" s="17" t="s">
        <v>182</v>
      </c>
      <c r="E42" s="17" t="s">
        <v>183</v>
      </c>
      <c r="F42" s="18" t="s">
        <v>184</v>
      </c>
      <c r="G42" s="17" t="s">
        <v>23</v>
      </c>
      <c r="H42" s="19">
        <v>1</v>
      </c>
      <c r="I42" s="25">
        <v>150</v>
      </c>
      <c r="J42" s="26">
        <v>36000</v>
      </c>
      <c r="K42" s="26">
        <v>7200</v>
      </c>
      <c r="L42" s="27">
        <v>28800</v>
      </c>
      <c r="M42" s="28">
        <v>46009</v>
      </c>
      <c r="N42" s="28">
        <v>46373</v>
      </c>
      <c r="O42" s="29">
        <v>46001</v>
      </c>
      <c r="P42" s="27">
        <v>7200</v>
      </c>
      <c r="Q42" s="27" t="s">
        <v>182</v>
      </c>
      <c r="R42" s="30" t="s">
        <v>185</v>
      </c>
    </row>
    <row r="43" s="4" customFormat="1" ht="24.95" customHeight="1" outlineLevel="2" spans="1:18">
      <c r="A43" s="16">
        <v>37</v>
      </c>
      <c r="B43" s="16" t="s">
        <v>56</v>
      </c>
      <c r="C43" s="17" t="s">
        <v>186</v>
      </c>
      <c r="D43" s="17" t="s">
        <v>58</v>
      </c>
      <c r="E43" s="17" t="s">
        <v>59</v>
      </c>
      <c r="F43" s="18" t="s">
        <v>60</v>
      </c>
      <c r="G43" s="17" t="s">
        <v>23</v>
      </c>
      <c r="H43" s="19">
        <v>1</v>
      </c>
      <c r="I43" s="25">
        <v>10.43</v>
      </c>
      <c r="J43" s="26">
        <v>2503.2</v>
      </c>
      <c r="K43" s="26">
        <v>500.64</v>
      </c>
      <c r="L43" s="27">
        <v>2002.56</v>
      </c>
      <c r="M43" s="28">
        <v>46009</v>
      </c>
      <c r="N43" s="28">
        <v>46373</v>
      </c>
      <c r="O43" s="29">
        <v>46001</v>
      </c>
      <c r="P43" s="27">
        <v>763.5</v>
      </c>
      <c r="Q43" s="27" t="s">
        <v>58</v>
      </c>
      <c r="R43" s="30" t="s">
        <v>61</v>
      </c>
    </row>
    <row r="44" s="4" customFormat="1" ht="24.95" customHeight="1" outlineLevel="2" spans="1:18">
      <c r="A44" s="16">
        <v>38</v>
      </c>
      <c r="B44" s="16" t="s">
        <v>43</v>
      </c>
      <c r="C44" s="17" t="s">
        <v>187</v>
      </c>
      <c r="D44" s="17" t="s">
        <v>63</v>
      </c>
      <c r="E44" s="17" t="s">
        <v>64</v>
      </c>
      <c r="F44" s="18" t="s">
        <v>65</v>
      </c>
      <c r="G44" s="17" t="s">
        <v>23</v>
      </c>
      <c r="H44" s="19">
        <v>1</v>
      </c>
      <c r="I44" s="25">
        <v>19.2</v>
      </c>
      <c r="J44" s="26">
        <v>4608</v>
      </c>
      <c r="K44" s="26">
        <v>921.6</v>
      </c>
      <c r="L44" s="27">
        <v>3686.4</v>
      </c>
      <c r="M44" s="28">
        <v>46018</v>
      </c>
      <c r="N44" s="28">
        <v>46382</v>
      </c>
      <c r="O44" s="29">
        <v>46015</v>
      </c>
      <c r="P44" s="27">
        <v>1405.44</v>
      </c>
      <c r="Q44" s="27" t="s">
        <v>63</v>
      </c>
      <c r="R44" s="30" t="s">
        <v>66</v>
      </c>
    </row>
    <row r="45" s="4" customFormat="1" ht="24.95" customHeight="1" outlineLevel="2" spans="1:18">
      <c r="A45" s="16">
        <v>39</v>
      </c>
      <c r="B45" s="16" t="s">
        <v>43</v>
      </c>
      <c r="C45" s="17" t="s">
        <v>188</v>
      </c>
      <c r="D45" s="17" t="s">
        <v>68</v>
      </c>
      <c r="E45" s="17" t="s">
        <v>69</v>
      </c>
      <c r="F45" s="18" t="s">
        <v>70</v>
      </c>
      <c r="G45" s="17" t="s">
        <v>23</v>
      </c>
      <c r="H45" s="19">
        <v>1</v>
      </c>
      <c r="I45" s="25">
        <v>10</v>
      </c>
      <c r="J45" s="26">
        <v>2400</v>
      </c>
      <c r="K45" s="26">
        <v>480</v>
      </c>
      <c r="L45" s="27">
        <v>1920</v>
      </c>
      <c r="M45" s="28">
        <v>46018</v>
      </c>
      <c r="N45" s="28">
        <v>46382</v>
      </c>
      <c r="O45" s="29">
        <v>46014</v>
      </c>
      <c r="P45" s="27">
        <v>732</v>
      </c>
      <c r="Q45" s="27" t="s">
        <v>68</v>
      </c>
      <c r="R45" s="30" t="s">
        <v>71</v>
      </c>
    </row>
    <row r="46" s="4" customFormat="1" ht="24.95" customHeight="1" outlineLevel="2" spans="1:18">
      <c r="A46" s="16">
        <v>40</v>
      </c>
      <c r="B46" s="16" t="s">
        <v>43</v>
      </c>
      <c r="C46" s="17" t="s">
        <v>189</v>
      </c>
      <c r="D46" s="17" t="s">
        <v>73</v>
      </c>
      <c r="E46" s="17" t="s">
        <v>74</v>
      </c>
      <c r="F46" s="18" t="s">
        <v>75</v>
      </c>
      <c r="G46" s="17" t="s">
        <v>23</v>
      </c>
      <c r="H46" s="19">
        <v>1</v>
      </c>
      <c r="I46" s="25">
        <v>17.2</v>
      </c>
      <c r="J46" s="26">
        <v>4128</v>
      </c>
      <c r="K46" s="26">
        <v>825.6</v>
      </c>
      <c r="L46" s="27">
        <v>3302.4</v>
      </c>
      <c r="M46" s="28">
        <v>46018</v>
      </c>
      <c r="N46" s="28">
        <v>46382</v>
      </c>
      <c r="O46" s="29">
        <v>46014</v>
      </c>
      <c r="P46" s="27">
        <v>1259.04</v>
      </c>
      <c r="Q46" s="27" t="s">
        <v>73</v>
      </c>
      <c r="R46" s="30" t="s">
        <v>76</v>
      </c>
    </row>
    <row r="47" s="4" customFormat="1" ht="24.95" customHeight="1" outlineLevel="2" spans="1:18">
      <c r="A47" s="16">
        <v>41</v>
      </c>
      <c r="B47" s="16" t="s">
        <v>50</v>
      </c>
      <c r="C47" s="17" t="s">
        <v>190</v>
      </c>
      <c r="D47" s="17" t="s">
        <v>78</v>
      </c>
      <c r="E47" s="17" t="s">
        <v>79</v>
      </c>
      <c r="F47" s="18" t="s">
        <v>80</v>
      </c>
      <c r="G47" s="17" t="s">
        <v>23</v>
      </c>
      <c r="H47" s="19">
        <v>1</v>
      </c>
      <c r="I47" s="25">
        <v>27</v>
      </c>
      <c r="J47" s="26">
        <v>6480</v>
      </c>
      <c r="K47" s="26">
        <v>1296</v>
      </c>
      <c r="L47" s="27">
        <v>5184</v>
      </c>
      <c r="M47" s="28">
        <v>46018</v>
      </c>
      <c r="N47" s="28">
        <v>46382</v>
      </c>
      <c r="O47" s="29">
        <v>46014</v>
      </c>
      <c r="P47" s="27">
        <v>1976.4</v>
      </c>
      <c r="Q47" s="27" t="s">
        <v>78</v>
      </c>
      <c r="R47" s="30" t="s">
        <v>81</v>
      </c>
    </row>
    <row r="48" s="4" customFormat="1" ht="24.95" customHeight="1" outlineLevel="2" spans="1:18">
      <c r="A48" s="16">
        <v>42</v>
      </c>
      <c r="B48" s="16" t="s">
        <v>50</v>
      </c>
      <c r="C48" s="17" t="s">
        <v>191</v>
      </c>
      <c r="D48" s="17" t="s">
        <v>83</v>
      </c>
      <c r="E48" s="17" t="s">
        <v>84</v>
      </c>
      <c r="F48" s="18" t="s">
        <v>85</v>
      </c>
      <c r="G48" s="17" t="s">
        <v>23</v>
      </c>
      <c r="H48" s="19">
        <v>1</v>
      </c>
      <c r="I48" s="25">
        <v>13</v>
      </c>
      <c r="J48" s="26">
        <v>3120</v>
      </c>
      <c r="K48" s="26">
        <v>624</v>
      </c>
      <c r="L48" s="27">
        <v>2496</v>
      </c>
      <c r="M48" s="28">
        <v>46018</v>
      </c>
      <c r="N48" s="28">
        <v>46382</v>
      </c>
      <c r="O48" s="29">
        <v>46014</v>
      </c>
      <c r="P48" s="27">
        <v>951.6</v>
      </c>
      <c r="Q48" s="27" t="s">
        <v>78</v>
      </c>
      <c r="R48" s="30" t="s">
        <v>86</v>
      </c>
    </row>
    <row r="49" s="4" customFormat="1" ht="24.95" customHeight="1" outlineLevel="2" spans="1:18">
      <c r="A49" s="16">
        <v>43</v>
      </c>
      <c r="B49" s="16" t="s">
        <v>50</v>
      </c>
      <c r="C49" s="17" t="s">
        <v>192</v>
      </c>
      <c r="D49" s="17" t="s">
        <v>88</v>
      </c>
      <c r="E49" s="17" t="s">
        <v>89</v>
      </c>
      <c r="F49" s="18" t="s">
        <v>90</v>
      </c>
      <c r="G49" s="17" t="s">
        <v>23</v>
      </c>
      <c r="H49" s="19">
        <v>1</v>
      </c>
      <c r="I49" s="25">
        <v>13</v>
      </c>
      <c r="J49" s="26">
        <v>3120</v>
      </c>
      <c r="K49" s="26">
        <v>624</v>
      </c>
      <c r="L49" s="27">
        <v>2496</v>
      </c>
      <c r="M49" s="28">
        <v>46018</v>
      </c>
      <c r="N49" s="28">
        <v>46382</v>
      </c>
      <c r="O49" s="29">
        <v>46014</v>
      </c>
      <c r="P49" s="27">
        <v>951.6</v>
      </c>
      <c r="Q49" s="27" t="s">
        <v>78</v>
      </c>
      <c r="R49" s="30" t="s">
        <v>91</v>
      </c>
    </row>
    <row r="50" s="4" customFormat="1" ht="24.95" customHeight="1" outlineLevel="1" spans="1:18">
      <c r="A50" s="16"/>
      <c r="B50" s="16"/>
      <c r="C50" s="17"/>
      <c r="D50" s="17"/>
      <c r="E50" s="17"/>
      <c r="F50" s="18"/>
      <c r="G50" s="20" t="s">
        <v>193</v>
      </c>
      <c r="H50" s="19">
        <f>SUBTOTAL(9,H40:H49)</f>
        <v>10</v>
      </c>
      <c r="I50" s="25">
        <f>SUBTOTAL(9,I40:I49)</f>
        <v>301.68</v>
      </c>
      <c r="J50" s="26">
        <f>SUBTOTAL(9,J40:J49)</f>
        <v>72403.2</v>
      </c>
      <c r="K50" s="26">
        <f>SUBTOTAL(9,K40:K49)</f>
        <v>14480.64</v>
      </c>
      <c r="L50" s="27">
        <f>SUBTOTAL(9,L40:L49)</f>
        <v>57922.56</v>
      </c>
      <c r="M50" s="28"/>
      <c r="N50" s="28"/>
      <c r="O50" s="29"/>
      <c r="P50" s="27"/>
      <c r="Q50" s="27"/>
      <c r="R50" s="31"/>
    </row>
    <row r="51" s="4" customFormat="1" ht="10.8" spans="1:18">
      <c r="A51" s="16"/>
      <c r="B51" s="16"/>
      <c r="C51" s="17"/>
      <c r="D51" s="17"/>
      <c r="E51" s="17"/>
      <c r="F51" s="18"/>
      <c r="G51" s="20" t="s">
        <v>194</v>
      </c>
      <c r="H51" s="19">
        <f>SUBTOTAL(9,H3:H49)</f>
        <v>43</v>
      </c>
      <c r="I51" s="25"/>
      <c r="J51" s="26">
        <f>SUBTOTAL(9,J3:J49)</f>
        <v>589749.56</v>
      </c>
      <c r="K51" s="26">
        <f>SUBTOTAL(9,K3:K49)</f>
        <v>103547.17</v>
      </c>
      <c r="L51" s="27">
        <f>SUBTOTAL(9,L3:L49)</f>
        <v>486202.39</v>
      </c>
      <c r="M51" s="28"/>
      <c r="N51" s="28"/>
      <c r="O51" s="29"/>
      <c r="P51" s="27"/>
      <c r="Q51" s="27"/>
      <c r="R51" s="31"/>
    </row>
  </sheetData>
  <autoFilter xmlns:etc="http://www.wps.cn/officeDocument/2017/etCustomData" ref="A2:R51" etc:filterBottomFollowUsedRange="0">
    <extLst/>
  </autoFilter>
  <mergeCells count="1">
    <mergeCell ref="A1:R1"/>
  </mergeCells>
  <printOptions horizontalCentered="1"/>
  <pageMargins left="0" right="0" top="0" bottom="0" header="0" footer="0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高效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吴奇</dc:creator>
  <cp:lastModifiedBy>目断霜离醉</cp:lastModifiedBy>
  <dcterms:created xsi:type="dcterms:W3CDTF">2006-09-16T00:00:00Z</dcterms:created>
  <dcterms:modified xsi:type="dcterms:W3CDTF">2026-01-20T02:33:57Z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D8DFC700502343889CAAE62ACEE32A8B</vt:lpwstr>
  </property>
  <property fmtid="{D5CDD505-2E9C-101B-9397-08002B2CF9AE}" pid="3" name="KSOProductBuildVer">
    <vt:lpwstr>2052-12.1.0.18608</vt:lpwstr>
  </property>
</Properties>
</file>