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9645" tabRatio="886" activeTab="1"/>
  </bookViews>
  <sheets>
    <sheet name="汇总 " sheetId="10" r:id="rId1"/>
    <sheet name="大豆种植保险（江苏）" sheetId="8" r:id="rId2"/>
    <sheet name="水稻完全成本保险（江苏）" sheetId="11" r:id="rId3"/>
    <sheet name="玉米完全成本保险（江苏）" sheetId="12" r:id="rId4"/>
  </sheets>
  <definedNames>
    <definedName name="_xlnm._FilterDatabase" localSheetId="1" hidden="1">'大豆种植保险（江苏）'!$A$2:$O$22</definedName>
    <definedName name="_xlnm._FilterDatabase" localSheetId="2" hidden="1">'水稻完全成本保险（江苏）'!$A$2:$O$34</definedName>
    <definedName name="_xlnm.Print_Area" localSheetId="0">'汇总 '!$A$1:$S$12</definedName>
    <definedName name="_xlnm.Print_Titles" localSheetId="1">'大豆种植保险（江苏）'!$1:$2</definedName>
    <definedName name="_xlnm.Print_Titles" localSheetId="0">'汇总 '!$1:$4</definedName>
    <definedName name="_xlnm.Print_Titles" localSheetId="2">'水稻完全成本保险（江苏）'!$1:$2</definedName>
  </definedNames>
  <calcPr calcId="145621"/>
</workbook>
</file>

<file path=xl/calcChain.xml><?xml version="1.0" encoding="utf-8"?>
<calcChain xmlns="http://schemas.openxmlformats.org/spreadsheetml/2006/main">
  <c r="J15" i="12" l="1"/>
  <c r="I15" i="12"/>
  <c r="H15" i="12"/>
  <c r="G15" i="12"/>
  <c r="F15" i="12"/>
  <c r="J4" i="12"/>
  <c r="J5" i="12"/>
  <c r="J6" i="12"/>
  <c r="J7" i="12"/>
  <c r="J8" i="12"/>
  <c r="J9" i="12"/>
  <c r="J10" i="12"/>
  <c r="J11" i="12"/>
  <c r="J12" i="12"/>
  <c r="J13" i="12"/>
  <c r="J14" i="12"/>
  <c r="J3" i="12"/>
  <c r="H34" i="11"/>
  <c r="I34" i="11"/>
  <c r="G34" i="11"/>
  <c r="F34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J34" i="11" s="1"/>
  <c r="J22" i="8"/>
  <c r="I22" i="8"/>
  <c r="H22" i="8"/>
  <c r="F22" i="8"/>
  <c r="G22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3" i="8"/>
  <c r="K8" i="10"/>
  <c r="G8" i="10"/>
  <c r="F8" i="10"/>
  <c r="F7" i="10"/>
  <c r="K6" i="10"/>
  <c r="O6" i="10"/>
  <c r="G6" i="10"/>
  <c r="F6" i="10"/>
  <c r="S11" i="10" l="1"/>
  <c r="R11" i="10"/>
  <c r="Q11" i="10"/>
  <c r="O11" i="10"/>
  <c r="M11" i="10"/>
  <c r="K11" i="10"/>
  <c r="I11" i="10"/>
  <c r="G11" i="10"/>
  <c r="C11" i="10"/>
  <c r="B11" i="10"/>
</calcChain>
</file>

<file path=xl/sharedStrings.xml><?xml version="1.0" encoding="utf-8"?>
<sst xmlns="http://schemas.openxmlformats.org/spreadsheetml/2006/main" count="605" uniqueCount="298">
  <si>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</si>
  <si>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</si>
  <si>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</si>
  <si>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</si>
  <si>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</si>
  <si>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</si>
  <si>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</si>
  <si>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</si>
  <si>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</si>
  <si>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</si>
  <si>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</si>
  <si>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</si>
  <si>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</si>
  <si>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</si>
  <si>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</si>
  <si>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</si>
  <si>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</si>
  <si>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</si>
  <si>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合计</t>
  </si>
  <si>
    <t>序号</t>
  </si>
  <si>
    <t>乡镇</t>
  </si>
  <si>
    <t>被保险人或投保人</t>
  </si>
  <si>
    <t>标的地址</t>
  </si>
  <si>
    <t>承保户次</t>
  </si>
  <si>
    <t>总保费（元）</t>
  </si>
  <si>
    <t>农户自缴保费（元）</t>
  </si>
  <si>
    <t>各级财政补贴（元）</t>
  </si>
  <si>
    <t>汇款日期</t>
  </si>
  <si>
    <t>汇款金额</t>
  </si>
  <si>
    <t>汇款人</t>
  </si>
  <si>
    <t>交易流水号（网银回单）</t>
  </si>
  <si>
    <t>备注</t>
  </si>
  <si>
    <t>种植地址</t>
  </si>
  <si>
    <t>户数</t>
  </si>
  <si>
    <t>数量（亩）</t>
  </si>
  <si>
    <t>申请单位（业务章）：紫金财产保险股份有限公司南通中心支公司</t>
    <phoneticPr fontId="10" type="noConversion"/>
  </si>
  <si>
    <t>大豆种植保险（江苏）</t>
    <phoneticPr fontId="6" type="noConversion"/>
  </si>
  <si>
    <t>水稻完全成本保险（江苏）</t>
    <phoneticPr fontId="6" type="noConversion"/>
  </si>
  <si>
    <t>玉米完全成本保险（江苏）</t>
    <phoneticPr fontId="6" type="noConversion"/>
  </si>
  <si>
    <r>
      <t>种植业保险汇总表</t>
    </r>
    <r>
      <rPr>
        <b/>
        <sz val="10"/>
        <rFont val="宋体"/>
        <family val="3"/>
        <charset val="134"/>
      </rPr>
      <t>（6.1-8.31）</t>
    </r>
    <phoneticPr fontId="10" type="noConversion"/>
  </si>
  <si>
    <t xml:space="preserve">  保险公司负责人：胡文荣                                         保险公司复核人：瞿菊平                               保险公司制表人：薛羽婷</t>
    <phoneticPr fontId="10" type="noConversion"/>
  </si>
  <si>
    <t>五接镇</t>
    <phoneticPr fontId="10" type="noConversion"/>
  </si>
  <si>
    <t>2318623206932300000J</t>
  </si>
  <si>
    <t>2318623206932300000E</t>
  </si>
  <si>
    <t>2318623206932300000B</t>
  </si>
  <si>
    <t>23186232069323000003</t>
  </si>
  <si>
    <t>2318623206932300000H</t>
  </si>
  <si>
    <t>2318623206932300000K</t>
  </si>
  <si>
    <t>23186232069323000001</t>
  </si>
  <si>
    <t>23186232069323000005</t>
  </si>
  <si>
    <t>2318623206932300000F</t>
  </si>
  <si>
    <t>2318623206932300000C</t>
  </si>
  <si>
    <t>23186232069323000008</t>
  </si>
  <si>
    <t>23186232069323000009</t>
  </si>
  <si>
    <t>23186232069323000007</t>
  </si>
  <si>
    <t>23186232069323000002</t>
  </si>
  <si>
    <t>2318623206932300000D</t>
  </si>
  <si>
    <t>2318623206932300000A</t>
  </si>
  <si>
    <t>23186232069323000006</t>
  </si>
  <si>
    <t>23186232069323000004</t>
  </si>
  <si>
    <t>2318623206932300000G</t>
  </si>
  <si>
    <t>南通市通州区五接镇志富草制品专业合作社</t>
  </si>
  <si>
    <t>南通市通州区五接镇桃园村村民委员会</t>
  </si>
  <si>
    <t>赵玉和</t>
  </si>
  <si>
    <t>顾建峰</t>
  </si>
  <si>
    <t>梁锦友</t>
  </si>
  <si>
    <t>孙和平</t>
  </si>
  <si>
    <t>陈美平</t>
  </si>
  <si>
    <t>陶成</t>
  </si>
  <si>
    <t>王海军</t>
  </si>
  <si>
    <t>通州市通州区五接镇袁三圩村村民委员会</t>
  </si>
  <si>
    <t>孙学立</t>
  </si>
  <si>
    <t>张文龙</t>
  </si>
  <si>
    <t>通州区五接镇王进粮食种植家庭农场</t>
  </si>
  <si>
    <t>秦夕陆</t>
  </si>
  <si>
    <t>通州区五接镇李港居王志成等22户</t>
  </si>
  <si>
    <t>江苏圣岛旅游开发有限公司</t>
  </si>
  <si>
    <t>李港居</t>
  </si>
  <si>
    <t>天后宫村</t>
    <phoneticPr fontId="10" type="noConversion"/>
  </si>
  <si>
    <t>桃园村</t>
    <phoneticPr fontId="10" type="noConversion"/>
  </si>
  <si>
    <t>开沙村</t>
    <phoneticPr fontId="10" type="noConversion"/>
  </si>
  <si>
    <t>老木厂村</t>
    <phoneticPr fontId="10" type="noConversion"/>
  </si>
  <si>
    <t>李港村</t>
    <phoneticPr fontId="10" type="noConversion"/>
  </si>
  <si>
    <t>袁三圩村</t>
    <phoneticPr fontId="10" type="noConversion"/>
  </si>
  <si>
    <t>复成圩村</t>
    <phoneticPr fontId="10" type="noConversion"/>
  </si>
  <si>
    <t>张大圩村</t>
    <phoneticPr fontId="10" type="noConversion"/>
  </si>
  <si>
    <t>老木厂村</t>
    <phoneticPr fontId="10" type="noConversion"/>
  </si>
  <si>
    <t>231J223206932300000L</t>
  </si>
  <si>
    <t>231J2232069323000002</t>
  </si>
  <si>
    <t>231J223206932300000U</t>
  </si>
  <si>
    <t>231J223206932300000S</t>
  </si>
  <si>
    <t>231J223206932300000J</t>
  </si>
  <si>
    <t>231J223206932300000R</t>
  </si>
  <si>
    <t>231J223206932300000D</t>
  </si>
  <si>
    <t>231J223206932300000E</t>
  </si>
  <si>
    <t>231J223206932300000B</t>
  </si>
  <si>
    <t>231J2232069323000005</t>
  </si>
  <si>
    <t>231J2232069323000007</t>
  </si>
  <si>
    <t>231J2232069323000008</t>
  </si>
  <si>
    <t>231J2232069323000004</t>
  </si>
  <si>
    <t>231J223206932300000Q</t>
  </si>
  <si>
    <t>231J2232069323000006</t>
  </si>
  <si>
    <t>231J223206932300000F</t>
  </si>
  <si>
    <t>231J223206932300000C</t>
  </si>
  <si>
    <t>231J223206932300000X</t>
  </si>
  <si>
    <t>231J223206932300000P</t>
  </si>
  <si>
    <t>231J223206932300000A</t>
  </si>
  <si>
    <t>231J2232069323000003</t>
  </si>
  <si>
    <t>231J223206932300000G</t>
  </si>
  <si>
    <t>231J2232069323000001</t>
  </si>
  <si>
    <t>231J223206932300000T</t>
  </si>
  <si>
    <t>231J223206932300000N</t>
  </si>
  <si>
    <t>231J223206932300000M</t>
  </si>
  <si>
    <t>231J223206932300000H</t>
  </si>
  <si>
    <t>231J223206932300000K</t>
  </si>
  <si>
    <t>231J2232069323000009</t>
  </si>
  <si>
    <t>231J223206932300000W</t>
  </si>
  <si>
    <t>231J223206932300000V</t>
  </si>
  <si>
    <t xml:space="preserve">五接镇 </t>
    <phoneticPr fontId="10" type="noConversion"/>
  </si>
  <si>
    <t>南通市通州区五接镇天后宫村村民委员会</t>
  </si>
  <si>
    <t>通州区五接镇李港居王志成等19户</t>
  </si>
  <si>
    <t>南通顺捷农业服务专业合作社</t>
  </si>
  <si>
    <t>通州区五接镇超群粮食种植家庭农场</t>
  </si>
  <si>
    <t>杨平安</t>
  </si>
  <si>
    <t>夏名财</t>
  </si>
  <si>
    <t>南通市百川粮食专业合作社</t>
  </si>
  <si>
    <t>张瞻远</t>
  </si>
  <si>
    <t>李才山</t>
  </si>
  <si>
    <t>南通市通州区五接镇张大圩村村民委员会</t>
  </si>
  <si>
    <t>南通复成农机专业合作社</t>
  </si>
  <si>
    <t>王小勇</t>
  </si>
  <si>
    <t>南通市通州区五接镇复成村村民委员会</t>
  </si>
  <si>
    <t>通州区五接镇凯凯粮食种植家庭农场</t>
  </si>
  <si>
    <t>自缴保费合计（元）</t>
    <phoneticPr fontId="10" type="noConversion"/>
  </si>
  <si>
    <t>总保费（元）</t>
    <phoneticPr fontId="10" type="noConversion"/>
  </si>
  <si>
    <t>保单号</t>
    <phoneticPr fontId="10" type="noConversion"/>
  </si>
  <si>
    <t>保单号</t>
    <phoneticPr fontId="10" type="noConversion"/>
  </si>
  <si>
    <t>231J023206932300000B</t>
  </si>
  <si>
    <t>231J0232069323000009</t>
  </si>
  <si>
    <t>231J0232069323000008</t>
  </si>
  <si>
    <t>231J0232069323000002</t>
  </si>
  <si>
    <t>231J0232069323000001</t>
  </si>
  <si>
    <t>231J0232069323000007</t>
  </si>
  <si>
    <t>231J0232069323000005</t>
  </si>
  <si>
    <t>231J0232069323000004</t>
  </si>
  <si>
    <t>231J0232069323000003</t>
  </si>
  <si>
    <t>231J023206932300000A</t>
  </si>
  <si>
    <t>231J023206932300000C</t>
  </si>
  <si>
    <t>231J0232069323000006</t>
  </si>
  <si>
    <t>南通市通州区五接镇李港村村民委员会</t>
  </si>
  <si>
    <t>王海林</t>
  </si>
  <si>
    <t>天后宫村</t>
    <phoneticPr fontId="10" type="noConversion"/>
  </si>
  <si>
    <t xml:space="preserve">种植业保险明细表（玉米完全成本保险,单位保额1000，费率5.5，保期：2023-08-10至2023-11-30） </t>
    <phoneticPr fontId="10" type="noConversion"/>
  </si>
  <si>
    <t xml:space="preserve">种植业保险明细表（水稻完全成本保险,单位保额1300，费率3.5,保期：2023-06-30至2023-12-27） </t>
    <phoneticPr fontId="10" type="noConversion"/>
  </si>
  <si>
    <t xml:space="preserve">种植业保险明细表（大豆种植保险,单位保额500，费率5,保期：2023/8/10至2023/11/30） </t>
    <phoneticPr fontId="10" type="noConversion"/>
  </si>
  <si>
    <t>2023/8/25</t>
  </si>
  <si>
    <t>1618</t>
  </si>
  <si>
    <t>罗园喜</t>
  </si>
  <si>
    <t>999920002207</t>
  </si>
  <si>
    <t>大豆1365+玉米253</t>
  </si>
  <si>
    <t>2023/7/15</t>
  </si>
  <si>
    <t>402.20</t>
  </si>
  <si>
    <t>吴玲玲</t>
  </si>
  <si>
    <t>999910000527</t>
  </si>
  <si>
    <t>水稻307.13+玉米30.58+大豆64.50</t>
  </si>
  <si>
    <t>2023/8/7</t>
  </si>
  <si>
    <t>165</t>
  </si>
  <si>
    <t>高婵</t>
  </si>
  <si>
    <t>c00233001591</t>
  </si>
  <si>
    <t>2023/6/22</t>
  </si>
  <si>
    <t>1125</t>
  </si>
  <si>
    <t>邓颖</t>
  </si>
  <si>
    <t>c00239001658</t>
  </si>
  <si>
    <t>908</t>
  </si>
  <si>
    <t>夏佳</t>
  </si>
  <si>
    <t>889957002554</t>
  </si>
  <si>
    <t>497</t>
  </si>
  <si>
    <t>889966002245</t>
  </si>
  <si>
    <t>大豆420+玉米77</t>
  </si>
  <si>
    <t>2023/7/27</t>
  </si>
  <si>
    <t>690</t>
  </si>
  <si>
    <t>999949002464</t>
  </si>
  <si>
    <t>2023/7/18</t>
  </si>
  <si>
    <t>712.5</t>
  </si>
  <si>
    <t>c00241000140</t>
  </si>
  <si>
    <t>2023/8/23</t>
  </si>
  <si>
    <t>585</t>
  </si>
  <si>
    <t>c00246000101</t>
  </si>
  <si>
    <t>2023/7/7</t>
  </si>
  <si>
    <t>237.59</t>
  </si>
  <si>
    <t>沙雯洁</t>
  </si>
  <si>
    <t>889924000102</t>
  </si>
  <si>
    <t>水稻214.17+大豆23.25</t>
  </si>
  <si>
    <t>2023/8/15</t>
  </si>
  <si>
    <t>608</t>
  </si>
  <si>
    <t>彭金霞</t>
  </si>
  <si>
    <t>999949001241</t>
  </si>
  <si>
    <t>大豆465+玉米143</t>
  </si>
  <si>
    <t>2023/6/26</t>
  </si>
  <si>
    <t>1237.50</t>
  </si>
  <si>
    <t>马翔翔</t>
  </si>
  <si>
    <t>999936001997</t>
  </si>
  <si>
    <t>2023/6/30 2023/8/11</t>
  </si>
  <si>
    <t>2025/500</t>
  </si>
  <si>
    <t>王进</t>
  </si>
  <si>
    <t>c00241000640/c00219003029</t>
  </si>
  <si>
    <t>大豆2250+玉米275</t>
  </si>
  <si>
    <t>1425</t>
  </si>
  <si>
    <t>999909000134</t>
  </si>
  <si>
    <t>2023/7/29</t>
  </si>
  <si>
    <t>489.61</t>
  </si>
  <si>
    <t>吴舒瑶</t>
  </si>
  <si>
    <t>999911000576</t>
  </si>
  <si>
    <t>水稻315.18+大豆161.78+玉米12.65</t>
  </si>
  <si>
    <t>261</t>
  </si>
  <si>
    <t>999936001294</t>
  </si>
  <si>
    <t>大豆195+玉米66</t>
  </si>
  <si>
    <t>2023/7/5</t>
  </si>
  <si>
    <t>1650</t>
  </si>
  <si>
    <t>999911001691</t>
  </si>
  <si>
    <t>2624.50</t>
  </si>
  <si>
    <t>c00173000228</t>
  </si>
  <si>
    <t>大豆150+玉米154+2320.50</t>
  </si>
  <si>
    <t>467</t>
  </si>
  <si>
    <t>c00235002305</t>
  </si>
  <si>
    <t>大豆390玉米77</t>
  </si>
  <si>
    <t>2023/6/28</t>
  </si>
  <si>
    <t>999936000549</t>
  </si>
  <si>
    <t>2023/7/31</t>
  </si>
  <si>
    <t>54.62</t>
  </si>
  <si>
    <t>叶飞</t>
  </si>
  <si>
    <t>c00224001641</t>
  </si>
  <si>
    <t>水稻51.87+玉米2.75</t>
  </si>
  <si>
    <t>2023/7/4</t>
  </si>
  <si>
    <t>999943002783</t>
  </si>
  <si>
    <t>2023/8/11</t>
  </si>
  <si>
    <t>78519.17</t>
  </si>
  <si>
    <t>999944002099</t>
  </si>
  <si>
    <t>1119.30</t>
  </si>
  <si>
    <t>999953002778</t>
  </si>
  <si>
    <t>2023/6/16</t>
  </si>
  <si>
    <t>2380.40</t>
  </si>
  <si>
    <t>马海霞</t>
  </si>
  <si>
    <t>999951002552</t>
  </si>
  <si>
    <t>9282</t>
  </si>
  <si>
    <t>999929001482</t>
  </si>
  <si>
    <t>2221.13</t>
  </si>
  <si>
    <t>夏著兵</t>
  </si>
  <si>
    <t>999920002509</t>
  </si>
  <si>
    <t>2023/6/24  2023/6/28</t>
  </si>
  <si>
    <t>8898.71/273</t>
  </si>
  <si>
    <t>王锦海</t>
  </si>
  <si>
    <t>889979001044/c00252001365</t>
  </si>
  <si>
    <t>2023/6/24</t>
  </si>
  <si>
    <t>3395</t>
  </si>
  <si>
    <t>c00220001074</t>
  </si>
  <si>
    <t>3693.01</t>
  </si>
  <si>
    <t>2252.25</t>
  </si>
  <si>
    <t>889912003143</t>
  </si>
  <si>
    <t>2023/6/30  2023/7/14</t>
  </si>
  <si>
    <t>7371/273</t>
  </si>
  <si>
    <t>c00248000944/998847000572</t>
  </si>
  <si>
    <t>2023/7/18  2023/7/24  2023/7/31 2023/6/28</t>
  </si>
  <si>
    <t>889975000505/999930001716/889973000509/889980001808</t>
  </si>
  <si>
    <t>2160.80</t>
  </si>
  <si>
    <t>c00249001691</t>
  </si>
  <si>
    <t>14837.55</t>
  </si>
  <si>
    <t>889977001622</t>
  </si>
  <si>
    <t>2023/6/30</t>
  </si>
  <si>
    <t>1610.70</t>
  </si>
  <si>
    <t>c00233000821</t>
  </si>
  <si>
    <t>13650</t>
  </si>
  <si>
    <t>c00233001599</t>
  </si>
  <si>
    <t>2023/7/3 2023/7/3</t>
  </si>
  <si>
    <t>陈凯/彭金霞</t>
  </si>
  <si>
    <t>999946002471/889974002200</t>
  </si>
  <si>
    <t>9808</t>
  </si>
  <si>
    <t>c00251001832</t>
  </si>
  <si>
    <t>18031.65</t>
  </si>
  <si>
    <t>889975000378</t>
  </si>
  <si>
    <t>2023/8/01</t>
  </si>
  <si>
    <t>9667.75</t>
  </si>
  <si>
    <t>陈凯</t>
  </si>
  <si>
    <t>c00230001068</t>
  </si>
  <si>
    <t>18416.85</t>
  </si>
  <si>
    <t>c00237001041</t>
  </si>
  <si>
    <t>291.5</t>
  </si>
  <si>
    <t>999919000106</t>
  </si>
  <si>
    <t>136.50 /308.50</t>
    <phoneticPr fontId="10" type="noConversion"/>
  </si>
  <si>
    <t>水稻315.18+大豆161.78+玉米12.65</t>
    <phoneticPr fontId="10" type="noConversion"/>
  </si>
  <si>
    <t>大豆150+玉米154+水稻2320.50</t>
    <phoneticPr fontId="10" type="noConversion"/>
  </si>
  <si>
    <t>246.52/ 36.86/0.3/14</t>
    <phoneticPr fontId="10" type="noConversion"/>
  </si>
  <si>
    <t>2023/7/6 2023/6/30</t>
    <phoneticPr fontId="10" type="noConversion"/>
  </si>
  <si>
    <t>627.90/5268.90</t>
    <phoneticPr fontId="10" type="noConversion"/>
  </si>
  <si>
    <t>吴舒瑶/王爱国</t>
    <phoneticPr fontId="10" type="noConversion"/>
  </si>
  <si>
    <t>889970002272/889958000805</t>
    <phoneticPr fontId="10" type="noConversion"/>
  </si>
  <si>
    <t>大豆615+玉米293.04</t>
    <phoneticPr fontId="10" type="noConversion"/>
  </si>
  <si>
    <t>大豆150+玉米154+水稻2320.50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</si>
</sst>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0_ "/>
    <numFmt numFmtId="178" formatCode="000000"/>
    <numFmt numFmtId="179" formatCode="0.00_);[Red]\(0.00\)"/>
    <numFmt numFmtId="180" formatCode="0.0%"/>
  </numFmts>
  <fonts count="22" x14ac:knownFonts="1">
    <font>
      <sz val="12"/>
      <name val="宋体"/>
      <charset val="134"/>
    </font>
    <font>
      <b/>
      <sz val="1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20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8"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2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20" fillId="0" borderId="0"/>
    <xf numFmtId="0" fontId="1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/>
    <xf numFmtId="0" fontId="14" fillId="0" borderId="0">
      <alignment vertical="center"/>
    </xf>
    <xf numFmtId="0" fontId="14" fillId="0" borderId="0">
      <alignment vertical="center"/>
    </xf>
    <xf numFmtId="0" fontId="20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20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5" borderId="0" applyNumberFormat="0" applyBorder="0" applyAlignment="0" applyProtection="0">
      <alignment vertical="center"/>
    </xf>
    <xf numFmtId="0" fontId="20" fillId="0" borderId="0"/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20" fillId="0" borderId="0"/>
    <xf numFmtId="0" fontId="14" fillId="0" borderId="0">
      <alignment vertical="center"/>
    </xf>
    <xf numFmtId="0" fontId="18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2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8" fillId="3" borderId="0" xfId="57" applyFont="1" applyFill="1"/>
    <xf numFmtId="0" fontId="9" fillId="0" borderId="0" xfId="57" applyFont="1" applyFill="1"/>
    <xf numFmtId="0" fontId="10" fillId="3" borderId="0" xfId="57" applyFont="1" applyFill="1" applyAlignment="1">
      <alignment horizontal="center" vertical="center" wrapText="1"/>
    </xf>
    <xf numFmtId="0" fontId="11" fillId="0" borderId="0" xfId="57" applyFont="1" applyFill="1"/>
    <xf numFmtId="0" fontId="12" fillId="3" borderId="0" xfId="57" applyFont="1" applyFill="1"/>
    <xf numFmtId="0" fontId="20" fillId="0" borderId="0" xfId="57" applyNumberFormat="1" applyFill="1"/>
    <xf numFmtId="179" fontId="20" fillId="0" borderId="0" xfId="57" applyNumberFormat="1" applyFill="1"/>
    <xf numFmtId="10" fontId="20" fillId="0" borderId="0" xfId="57" applyNumberFormat="1" applyFill="1"/>
    <xf numFmtId="177" fontId="20" fillId="0" borderId="0" xfId="57" applyNumberFormat="1" applyFill="1"/>
    <xf numFmtId="179" fontId="20" fillId="3" borderId="0" xfId="57" applyNumberFormat="1" applyFill="1"/>
    <xf numFmtId="0" fontId="20" fillId="3" borderId="0" xfId="57" applyFill="1"/>
    <xf numFmtId="177" fontId="7" fillId="0" borderId="1" xfId="57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9" fontId="7" fillId="0" borderId="1" xfId="57" applyNumberFormat="1" applyFont="1" applyFill="1" applyBorder="1" applyAlignment="1">
      <alignment horizontal="center" vertical="center" wrapText="1"/>
    </xf>
    <xf numFmtId="0" fontId="7" fillId="3" borderId="1" xfId="57" applyFont="1" applyFill="1" applyBorder="1" applyAlignment="1">
      <alignment horizontal="center" vertical="center" wrapText="1"/>
    </xf>
    <xf numFmtId="0" fontId="10" fillId="0" borderId="1" xfId="57" applyNumberFormat="1" applyFont="1" applyFill="1" applyBorder="1" applyAlignment="1">
      <alignment horizontal="center" vertical="center" wrapText="1"/>
    </xf>
    <xf numFmtId="179" fontId="10" fillId="0" borderId="1" xfId="57" applyNumberFormat="1" applyFont="1" applyFill="1" applyBorder="1" applyAlignment="1">
      <alignment horizontal="center" vertical="center" wrapText="1"/>
    </xf>
    <xf numFmtId="9" fontId="10" fillId="0" borderId="1" xfId="57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77" fontId="10" fillId="0" borderId="0" xfId="57" applyNumberFormat="1" applyFont="1" applyFill="1"/>
    <xf numFmtId="179" fontId="11" fillId="0" borderId="0" xfId="57" applyNumberFormat="1" applyFont="1" applyFill="1" applyBorder="1" applyAlignment="1">
      <alignment horizontal="center" vertical="center" wrapText="1"/>
    </xf>
    <xf numFmtId="177" fontId="20" fillId="3" borderId="0" xfId="57" applyNumberFormat="1" applyFill="1"/>
    <xf numFmtId="0" fontId="21" fillId="6" borderId="1" xfId="0" applyFont="1" applyFill="1" applyBorder="1" applyAlignment="1">
      <alignment horizontal="center" vertical="center" wrapText="1"/>
    </xf>
    <xf numFmtId="180" fontId="10" fillId="0" borderId="1" xfId="57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 wrapText="1"/>
    </xf>
    <xf numFmtId="177" fontId="6" fillId="0" borderId="1" xfId="2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77" fontId="6" fillId="0" borderId="1" xfId="0" applyNumberFormat="1" applyFont="1" applyBorder="1" applyAlignment="1">
      <alignment horizontal="center" vertical="center" wrapText="1"/>
    </xf>
    <xf numFmtId="0" fontId="13" fillId="0" borderId="0" xfId="57" applyFont="1" applyFill="1" applyBorder="1" applyAlignment="1">
      <alignment horizontal="center" vertical="center" wrapText="1"/>
    </xf>
    <xf numFmtId="9" fontId="13" fillId="0" borderId="0" xfId="57" applyNumberFormat="1" applyFont="1" applyFill="1" applyBorder="1" applyAlignment="1">
      <alignment horizontal="center" vertical="center" wrapText="1"/>
    </xf>
    <xf numFmtId="0" fontId="11" fillId="0" borderId="0" xfId="57" applyFont="1" applyFill="1" applyAlignment="1">
      <alignment horizontal="left" vertical="center" wrapText="1"/>
    </xf>
    <xf numFmtId="177" fontId="7" fillId="0" borderId="1" xfId="57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left" vertical="center" wrapText="1"/>
    </xf>
    <xf numFmtId="179" fontId="11" fillId="0" borderId="0" xfId="0" applyNumberFormat="1" applyFont="1" applyFill="1" applyAlignment="1">
      <alignment vertical="center" wrapText="1"/>
    </xf>
    <xf numFmtId="179" fontId="11" fillId="0" borderId="0" xfId="0" applyNumberFormat="1" applyFont="1" applyFill="1" applyAlignment="1">
      <alignment vertical="center"/>
    </xf>
    <xf numFmtId="0" fontId="7" fillId="0" borderId="1" xfId="57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9" fontId="7" fillId="0" borderId="1" xfId="57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58">
    <cellStyle name="_ET_STYLE_NoName_00_" xfId="6"/>
    <cellStyle name="gcd" xfId="16"/>
    <cellStyle name="差_2014年签单小麦油菜汇总1" xfId="11"/>
    <cellStyle name="差_2015年水稻、玉米、棉花汇总（）" xfId="17"/>
    <cellStyle name="差_2015年水稻、玉米、棉花汇总（杨小龙）" xfId="4"/>
    <cellStyle name="差_2015年小麦油菜汇总（2015.1.15）" xfId="12"/>
    <cellStyle name="常规" xfId="0" builtinId="0"/>
    <cellStyle name="常规 10" xfId="14"/>
    <cellStyle name="常规 10 2" xfId="15"/>
    <cellStyle name="常规 10 3" xfId="1"/>
    <cellStyle name="常规 11" xfId="18"/>
    <cellStyle name="常规 11 2" xfId="20"/>
    <cellStyle name="常规 12" xfId="8"/>
    <cellStyle name="常规 12 2" xfId="21"/>
    <cellStyle name="常规 13" xfId="19"/>
    <cellStyle name="常规 13 2" xfId="2"/>
    <cellStyle name="常规 14" xfId="22"/>
    <cellStyle name="常规 14 2" xfId="23"/>
    <cellStyle name="常规 149 2 2 2" xfId="24"/>
    <cellStyle name="常规 15" xfId="25"/>
    <cellStyle name="常规 15 2" xfId="26"/>
    <cellStyle name="常规 17" xfId="56"/>
    <cellStyle name="常规 2" xfId="27"/>
    <cellStyle name="常规 2 2" xfId="28"/>
    <cellStyle name="常规 2 27 2" xfId="53"/>
    <cellStyle name="常规 2 3" xfId="29"/>
    <cellStyle name="常规 2 4" xfId="55"/>
    <cellStyle name="常规 22 8" xfId="30"/>
    <cellStyle name="常规 24" xfId="54"/>
    <cellStyle name="常规 26" xfId="10"/>
    <cellStyle name="常规 27" xfId="31"/>
    <cellStyle name="常规 3" xfId="32"/>
    <cellStyle name="常规 3 2" xfId="33"/>
    <cellStyle name="常规 3 3" xfId="34"/>
    <cellStyle name="常规 31" xfId="9"/>
    <cellStyle name="常规 33" xfId="35"/>
    <cellStyle name="常规 34" xfId="36"/>
    <cellStyle name="常规 35" xfId="37"/>
    <cellStyle name="常规 36" xfId="38"/>
    <cellStyle name="常规 37" xfId="40"/>
    <cellStyle name="常规 4" xfId="41"/>
    <cellStyle name="常规 5" xfId="42"/>
    <cellStyle name="常规 5 2" xfId="7"/>
    <cellStyle name="常规 5 3" xfId="43"/>
    <cellStyle name="常规 6" xfId="5"/>
    <cellStyle name="常规 6 2" xfId="44"/>
    <cellStyle name="常规 7" xfId="45"/>
    <cellStyle name="常规 7 2" xfId="46"/>
    <cellStyle name="常规 7 3" xfId="3"/>
    <cellStyle name="常规 74" xfId="47"/>
    <cellStyle name="常规 8" xfId="57"/>
    <cellStyle name="常规 9" xfId="48"/>
    <cellStyle name="常规 9 2" xfId="49"/>
    <cellStyle name="常规 9 3" xfId="50"/>
    <cellStyle name="好_2014年签单小麦油菜汇总1" xfId="13"/>
    <cellStyle name="好_2015年水稻、玉米、棉花汇总（）" xfId="51"/>
    <cellStyle name="好_2015年水稻、玉米、棉花汇总（杨小龙）" xfId="39"/>
    <cellStyle name="好_2015年小麦油菜汇总（2015.1.15）" xfId="52"/>
  </cellStyles>
  <dxfs count="0"/>
  <tableStyles count="0" defaultTableStyle="TableStyleMedium2"/>
  <colors>
    <mruColors>
      <color rgb="FF92D050"/>
      <color rgb="FFF968D1"/>
      <color rgb="FF00FF00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2" name="HTMLHidden1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3" name="HTMLHidden2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4" name="HTMLHidden3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5" name="HTMLHidden4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6" name="HTMLHidden5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7" name="HTMLHidden6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8" name="HTMLHidden7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9" name="HTMLHidden8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10" name="HTMLHidden9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11" name="HTMLHidden10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12" name="HTMLHidden11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13" name="HTMLHidden12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14" name="HTMLHidden13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sp macro="" textlink="">
      <xdr:nvSpPr>
        <xdr:cNvPr id="15" name="HTMLHidden14" hidden="1"/>
        <xdr:cNvSpPr/>
      </xdr:nvSpPr>
      <xdr:spPr>
        <a:xfrm>
          <a:off x="291465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6</xdr:col>
      <xdr:colOff>561975</xdr:colOff>
      <xdr:row>21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1465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0" name="HTMLHidden1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1" name="HTMLHidden2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2" name="HTMLHidden3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3" name="HTMLHidden4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4" name="HTMLHidden5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5" name="HTMLHidden6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6" name="HTMLHidden7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7" name="HTMLHidden8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8" name="HTMLHidden9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39" name="HTMLHidden10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40" name="HTMLHidden11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41" name="HTMLHidden12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42" name="HTMLHidden13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sp macro="" textlink="">
      <xdr:nvSpPr>
        <xdr:cNvPr id="43" name="HTMLHidden14" hidden="1"/>
        <xdr:cNvSpPr/>
      </xdr:nvSpPr>
      <xdr:spPr>
        <a:xfrm>
          <a:off x="7620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266700</xdr:colOff>
      <xdr:row>21</xdr:row>
      <xdr:rowOff>228600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2" name="HTMLHidden1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3" name="HTMLHidden2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4" name="HTMLHidden3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5" name="HTMLHidden4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6" name="HTMLHidden5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7" name="HTMLHidden6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8" name="HTMLHidden7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9" name="HTMLHidden8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10" name="HTMLHidden9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11" name="HTMLHidden10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12" name="HTMLHidden11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13" name="HTMLHidden12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14" name="HTMLHidden13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sp macro="" textlink="">
      <xdr:nvSpPr>
        <xdr:cNvPr id="15" name="HTMLHidden14" hidden="1"/>
        <xdr:cNvSpPr/>
      </xdr:nvSpPr>
      <xdr:spPr>
        <a:xfrm>
          <a:off x="2400300" y="12604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561975</xdr:colOff>
      <xdr:row>33</xdr:row>
      <xdr:rowOff>228600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0300" y="12604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2" name="HTMLHidden1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3" name="HTMLHidden2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4" name="HTMLHidden3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5" name="HTMLHidden4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6" name="HTMLHidden5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7" name="HTMLHidden6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8" name="HTMLHidden7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9" name="HTMLHidden8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10" name="HTMLHidden9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11" name="HTMLHidden10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12" name="HTMLHidden11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13" name="HTMLHidden12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14" name="HTMLHidden13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sp macro="" textlink="">
      <xdr:nvSpPr>
        <xdr:cNvPr id="15" name="HTMLHidden14" hidden="1"/>
        <xdr:cNvSpPr/>
      </xdr:nvSpPr>
      <xdr:spPr>
        <a:xfrm>
          <a:off x="3724275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7</xdr:col>
      <xdr:colOff>228600</xdr:colOff>
      <xdr:row>15</xdr:row>
      <xdr:rowOff>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24275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0" name="HTMLHidden1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1" name="HTMLHidden2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2" name="HTMLHidden3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3" name="HTMLHidden4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4" name="HTMLHidden5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5" name="HTMLHidden6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6" name="HTMLHidden7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7" name="HTMLHidden8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8" name="HTMLHidden9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39" name="HTMLHidden10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40" name="HTMLHidden11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41" name="HTMLHidden12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42" name="HTMLHidden13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sp macro="" textlink="">
      <xdr:nvSpPr>
        <xdr:cNvPr id="43" name="HTMLHidden14" hidden="1"/>
        <xdr:cNvSpPr/>
      </xdr:nvSpPr>
      <xdr:spPr>
        <a:xfrm>
          <a:off x="762000" y="559117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44" name="HTMLHidden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45" name="HTMLHidden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46" name="HTMLHidden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47" name="HTMLHidden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48" name="HTMLHidden5" hidden="1"/>
        <xdr:cNvPicPr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49" name="HTMLHidden6" hidden="1"/>
        <xdr:cNvPicPr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50" name="HTMLHidden7" hidden="1"/>
        <xdr:cNvPicPr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51" name="HTMLHidden8" hidden="1"/>
        <xdr:cNvPicPr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52" name="HTMLHidden9" hidden="1"/>
        <xdr:cNvPicPr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53" name="HTMLHidden10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54" name="HTMLHidden1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55" name="HTMLHidden1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56" name="HTMLHidden13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57150</xdr:colOff>
      <xdr:row>15</xdr:row>
      <xdr:rowOff>0</xdr:rowOff>
    </xdr:to>
    <xdr:pic>
      <xdr:nvPicPr>
        <xdr:cNvPr id="57" name="HTMLHidden14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559117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F3" sqref="F3:F5"/>
    </sheetView>
  </sheetViews>
  <sheetFormatPr defaultColWidth="9" defaultRowHeight="14.25" x14ac:dyDescent="0.15"/>
  <cols>
    <col min="1" max="1" width="10.125" style="28" customWidth="1"/>
    <col min="2" max="2" width="6.5" style="29" customWidth="1"/>
    <col min="3" max="3" width="8.625" style="30" customWidth="1"/>
    <col min="4" max="4" width="7.25" style="31" customWidth="1"/>
    <col min="5" max="5" width="3.875" style="30" customWidth="1"/>
    <col min="6" max="6" width="6.75" style="32" customWidth="1"/>
    <col min="7" max="7" width="8.5" style="33" customWidth="1"/>
    <col min="8" max="8" width="4.5" style="33" customWidth="1"/>
    <col min="9" max="9" width="9" style="33" customWidth="1"/>
    <col min="10" max="10" width="4.5" style="32" customWidth="1"/>
    <col min="11" max="11" width="9" style="34" customWidth="1"/>
    <col min="12" max="12" width="3.875" style="34" customWidth="1"/>
    <col min="13" max="13" width="6.625" style="34" customWidth="1"/>
    <col min="14" max="14" width="4.5" style="34" customWidth="1"/>
    <col min="15" max="15" width="8.5" style="34" customWidth="1"/>
    <col min="16" max="16" width="4.5" style="34" customWidth="1"/>
    <col min="17" max="17" width="8.625" style="34" customWidth="1"/>
    <col min="18" max="16384" width="9" style="34"/>
  </cols>
  <sheetData>
    <row r="1" spans="1:19" s="24" customFormat="1" ht="30.75" customHeight="1" x14ac:dyDescent="0.25">
      <c r="A1" s="55" t="s">
        <v>39</v>
      </c>
      <c r="B1" s="55"/>
      <c r="C1" s="55"/>
      <c r="D1" s="55"/>
      <c r="E1" s="56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s="25" customFormat="1" ht="25.5" customHeight="1" x14ac:dyDescent="0.1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44"/>
      <c r="L2" s="44"/>
      <c r="M2" s="44"/>
      <c r="N2" s="44"/>
      <c r="O2" s="44"/>
      <c r="P2" s="44"/>
      <c r="Q2" s="57" t="s">
        <v>0</v>
      </c>
      <c r="R2" s="57"/>
      <c r="S2" s="57"/>
    </row>
    <row r="3" spans="1:19" s="26" customFormat="1" ht="20.25" customHeight="1" x14ac:dyDescent="0.15">
      <c r="A3" s="64" t="s">
        <v>1</v>
      </c>
      <c r="B3" s="65" t="s">
        <v>2</v>
      </c>
      <c r="C3" s="58" t="s">
        <v>3</v>
      </c>
      <c r="D3" s="60" t="s">
        <v>4</v>
      </c>
      <c r="E3" s="66" t="s">
        <v>5</v>
      </c>
      <c r="F3" s="58" t="s">
        <v>6</v>
      </c>
      <c r="G3" s="58" t="s">
        <v>7</v>
      </c>
      <c r="H3" s="58" t="s">
        <v>8</v>
      </c>
      <c r="I3" s="58"/>
      <c r="J3" s="58"/>
      <c r="K3" s="58"/>
      <c r="L3" s="58"/>
      <c r="M3" s="58"/>
      <c r="N3" s="58"/>
      <c r="O3" s="58"/>
      <c r="P3" s="58"/>
      <c r="Q3" s="58"/>
      <c r="R3" s="58" t="s">
        <v>9</v>
      </c>
      <c r="S3" s="60" t="s">
        <v>10</v>
      </c>
    </row>
    <row r="4" spans="1:19" s="26" customFormat="1" ht="12" x14ac:dyDescent="0.15">
      <c r="A4" s="64"/>
      <c r="B4" s="65"/>
      <c r="C4" s="58"/>
      <c r="D4" s="60"/>
      <c r="E4" s="66"/>
      <c r="F4" s="58"/>
      <c r="G4" s="58"/>
      <c r="H4" s="59" t="s">
        <v>11</v>
      </c>
      <c r="I4" s="60"/>
      <c r="J4" s="60" t="s">
        <v>12</v>
      </c>
      <c r="K4" s="60"/>
      <c r="L4" s="60" t="s">
        <v>13</v>
      </c>
      <c r="M4" s="60"/>
      <c r="N4" s="60" t="s">
        <v>14</v>
      </c>
      <c r="O4" s="60"/>
      <c r="P4" s="60" t="s">
        <v>15</v>
      </c>
      <c r="Q4" s="60"/>
      <c r="R4" s="58"/>
      <c r="S4" s="60"/>
    </row>
    <row r="5" spans="1:19" s="26" customFormat="1" ht="39.950000000000003" customHeight="1" x14ac:dyDescent="0.15">
      <c r="A5" s="64"/>
      <c r="B5" s="65"/>
      <c r="C5" s="58"/>
      <c r="D5" s="60"/>
      <c r="E5" s="66"/>
      <c r="F5" s="58"/>
      <c r="G5" s="58"/>
      <c r="H5" s="37" t="s">
        <v>16</v>
      </c>
      <c r="I5" s="36" t="s">
        <v>17</v>
      </c>
      <c r="J5" s="35" t="s">
        <v>16</v>
      </c>
      <c r="K5" s="36" t="s">
        <v>17</v>
      </c>
      <c r="L5" s="35" t="s">
        <v>16</v>
      </c>
      <c r="M5" s="36" t="s">
        <v>17</v>
      </c>
      <c r="N5" s="35" t="s">
        <v>16</v>
      </c>
      <c r="O5" s="36" t="s">
        <v>17</v>
      </c>
      <c r="P5" s="35" t="s">
        <v>16</v>
      </c>
      <c r="Q5" s="36" t="s">
        <v>17</v>
      </c>
      <c r="R5" s="58"/>
      <c r="S5" s="60"/>
    </row>
    <row r="6" spans="1:19" s="26" customFormat="1" ht="39.950000000000003" customHeight="1" x14ac:dyDescent="0.15">
      <c r="A6" s="46" t="s">
        <v>36</v>
      </c>
      <c r="B6" s="39">
        <v>49</v>
      </c>
      <c r="C6" s="40">
        <v>1825.27</v>
      </c>
      <c r="D6" s="40">
        <v>500</v>
      </c>
      <c r="E6" s="41">
        <v>0.05</v>
      </c>
      <c r="F6" s="40">
        <f>D6*E6</f>
        <v>25</v>
      </c>
      <c r="G6" s="40">
        <f>C6*F6</f>
        <v>45631.75</v>
      </c>
      <c r="H6" s="41">
        <v>0.35</v>
      </c>
      <c r="I6" s="40">
        <v>15971.12</v>
      </c>
      <c r="J6" s="41">
        <v>0.25</v>
      </c>
      <c r="K6" s="40">
        <f>G6*J6</f>
        <v>11407.9375</v>
      </c>
      <c r="L6" s="42"/>
      <c r="M6" s="40"/>
      <c r="N6" s="42">
        <v>0.1</v>
      </c>
      <c r="O6" s="40">
        <f>G6*N6</f>
        <v>4563.1750000000002</v>
      </c>
      <c r="P6" s="42">
        <v>0.3</v>
      </c>
      <c r="Q6" s="40">
        <v>13689.51</v>
      </c>
      <c r="R6" s="40">
        <v>13689.51</v>
      </c>
      <c r="S6" s="40">
        <v>31942.240000000002</v>
      </c>
    </row>
    <row r="7" spans="1:19" s="26" customFormat="1" ht="39.950000000000003" customHeight="1" x14ac:dyDescent="0.15">
      <c r="A7" s="46" t="s">
        <v>37</v>
      </c>
      <c r="B7" s="39">
        <v>112</v>
      </c>
      <c r="C7" s="40">
        <v>16843.13</v>
      </c>
      <c r="D7" s="40">
        <v>1300</v>
      </c>
      <c r="E7" s="47">
        <v>3.5000000000000003E-2</v>
      </c>
      <c r="F7" s="40">
        <f>D7*E7</f>
        <v>45.500000000000007</v>
      </c>
      <c r="G7" s="40">
        <v>766362.45</v>
      </c>
      <c r="H7" s="41">
        <v>0.35</v>
      </c>
      <c r="I7" s="40">
        <v>268226.90000000002</v>
      </c>
      <c r="J7" s="41">
        <v>0.3</v>
      </c>
      <c r="K7" s="40">
        <v>229908.76</v>
      </c>
      <c r="L7" s="42"/>
      <c r="M7" s="40"/>
      <c r="N7" s="42">
        <v>0.05</v>
      </c>
      <c r="O7" s="40">
        <v>38318.17</v>
      </c>
      <c r="P7" s="42">
        <v>0.3</v>
      </c>
      <c r="Q7" s="40">
        <v>229908.62</v>
      </c>
      <c r="R7" s="40">
        <v>229908.62</v>
      </c>
      <c r="S7" s="40">
        <v>536453.82999999996</v>
      </c>
    </row>
    <row r="8" spans="1:19" s="26" customFormat="1" ht="39.950000000000003" customHeight="1" x14ac:dyDescent="0.15">
      <c r="A8" s="46" t="s">
        <v>38</v>
      </c>
      <c r="B8" s="39">
        <v>23</v>
      </c>
      <c r="C8" s="40">
        <v>304.64</v>
      </c>
      <c r="D8" s="40">
        <v>1000</v>
      </c>
      <c r="E8" s="47">
        <v>5.5E-2</v>
      </c>
      <c r="F8" s="40">
        <f>D8*E8</f>
        <v>55</v>
      </c>
      <c r="G8" s="40">
        <f>C8*F8</f>
        <v>16755.2</v>
      </c>
      <c r="H8" s="41">
        <v>0.35</v>
      </c>
      <c r="I8" s="40">
        <v>5864.33</v>
      </c>
      <c r="J8" s="41">
        <v>0.3</v>
      </c>
      <c r="K8" s="40">
        <f>G8*J8</f>
        <v>5026.5600000000004</v>
      </c>
      <c r="L8" s="42"/>
      <c r="M8" s="40"/>
      <c r="N8" s="42">
        <v>0.25</v>
      </c>
      <c r="O8" s="40">
        <v>4188.8100000000004</v>
      </c>
      <c r="P8" s="42">
        <v>0.1</v>
      </c>
      <c r="Q8" s="40">
        <v>1675.5</v>
      </c>
      <c r="R8" s="40">
        <v>1675.5</v>
      </c>
      <c r="S8" s="40">
        <v>15079.7</v>
      </c>
    </row>
    <row r="9" spans="1:19" s="26" customFormat="1" ht="39.950000000000003" customHeight="1" x14ac:dyDescent="0.15">
      <c r="A9" s="38"/>
      <c r="B9" s="39"/>
      <c r="C9" s="40"/>
      <c r="D9" s="40"/>
      <c r="E9" s="41"/>
      <c r="F9" s="40"/>
      <c r="G9" s="40"/>
      <c r="H9" s="41"/>
      <c r="I9" s="40"/>
      <c r="J9" s="41"/>
      <c r="K9" s="40"/>
      <c r="L9" s="42"/>
      <c r="M9" s="40"/>
      <c r="N9" s="42"/>
      <c r="O9" s="40"/>
      <c r="P9" s="42"/>
      <c r="Q9" s="40"/>
      <c r="R9" s="40"/>
      <c r="S9" s="40"/>
    </row>
    <row r="10" spans="1:19" s="27" customFormat="1" ht="32.25" customHeight="1" x14ac:dyDescent="0.15">
      <c r="A10" s="38"/>
      <c r="B10" s="39"/>
      <c r="C10" s="40"/>
      <c r="D10" s="40"/>
      <c r="E10" s="41"/>
      <c r="F10" s="40"/>
      <c r="G10" s="40"/>
      <c r="H10" s="42"/>
      <c r="I10" s="40"/>
      <c r="J10" s="41"/>
      <c r="K10" s="40"/>
      <c r="L10" s="42"/>
      <c r="M10" s="40"/>
      <c r="N10" s="42"/>
      <c r="O10" s="40"/>
      <c r="P10" s="42"/>
      <c r="Q10" s="40"/>
      <c r="R10" s="40"/>
      <c r="S10" s="40"/>
    </row>
    <row r="11" spans="1:19" ht="39" customHeight="1" x14ac:dyDescent="0.15">
      <c r="A11" s="38" t="s">
        <v>18</v>
      </c>
      <c r="B11" s="40">
        <f t="shared" ref="B11:G11" si="0">SUM(B6:B10)</f>
        <v>184</v>
      </c>
      <c r="C11" s="40">
        <f t="shared" si="0"/>
        <v>18973.04</v>
      </c>
      <c r="D11" s="40"/>
      <c r="E11" s="41"/>
      <c r="F11" s="40"/>
      <c r="G11" s="40">
        <f t="shared" si="0"/>
        <v>828749.39999999991</v>
      </c>
      <c r="H11" s="40"/>
      <c r="I11" s="40">
        <f t="shared" ref="I11:M11" si="1">SUM(I6:I10)</f>
        <v>290062.35000000003</v>
      </c>
      <c r="J11" s="40"/>
      <c r="K11" s="40">
        <f t="shared" si="1"/>
        <v>246343.25750000001</v>
      </c>
      <c r="L11" s="40"/>
      <c r="M11" s="40">
        <f t="shared" si="1"/>
        <v>0</v>
      </c>
      <c r="N11" s="40"/>
      <c r="O11" s="40">
        <f t="shared" ref="O11:S11" si="2">SUM(O6:O10)</f>
        <v>47070.154999999999</v>
      </c>
      <c r="P11" s="40"/>
      <c r="Q11" s="40">
        <f t="shared" si="2"/>
        <v>245273.63</v>
      </c>
      <c r="R11" s="40">
        <f t="shared" si="2"/>
        <v>245273.63</v>
      </c>
      <c r="S11" s="40">
        <f t="shared" si="2"/>
        <v>583475.7699999999</v>
      </c>
    </row>
    <row r="12" spans="1:19" x14ac:dyDescent="0.15">
      <c r="A12" s="62" t="s">
        <v>40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x14ac:dyDescent="0.15">
      <c r="M13" s="45"/>
    </row>
    <row r="14" spans="1:19" x14ac:dyDescent="0.15">
      <c r="F14" s="43"/>
    </row>
  </sheetData>
  <mergeCells count="19">
    <mergeCell ref="A12:S12"/>
    <mergeCell ref="A3:A5"/>
    <mergeCell ref="B3:B5"/>
    <mergeCell ref="C3:C5"/>
    <mergeCell ref="D3:D5"/>
    <mergeCell ref="E3:E5"/>
    <mergeCell ref="F3:F5"/>
    <mergeCell ref="G3:G5"/>
    <mergeCell ref="R3:R5"/>
    <mergeCell ref="S3:S5"/>
    <mergeCell ref="A1:S1"/>
    <mergeCell ref="Q2:S2"/>
    <mergeCell ref="H3:Q3"/>
    <mergeCell ref="H4:I4"/>
    <mergeCell ref="J4:K4"/>
    <mergeCell ref="L4:M4"/>
    <mergeCell ref="N4:O4"/>
    <mergeCell ref="P4:Q4"/>
    <mergeCell ref="A2:J2"/>
  </mergeCells>
  <phoneticPr fontId="10" type="noConversion"/>
  <printOptions horizontalCentered="1"/>
  <pageMargins left="0.12" right="0.12" top="0.55000000000000004" bottom="0.35" header="0.31" footer="0.12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pane ySplit="2" topLeftCell="A9" activePane="bottomLeft" state="frozen"/>
      <selection pane="bottomLeft" activeCell="O25" sqref="O25"/>
    </sheetView>
  </sheetViews>
  <sheetFormatPr defaultColWidth="14.75" defaultRowHeight="12" x14ac:dyDescent="0.15"/>
  <cols>
    <col min="1" max="1" width="4" style="4" customWidth="1"/>
    <col min="2" max="2" width="5.5" style="3" customWidth="1"/>
    <col min="3" max="3" width="8.5" style="4" customWidth="1"/>
    <col min="4" max="4" width="16" style="5" customWidth="1"/>
    <col min="5" max="5" width="8" style="5" customWidth="1"/>
    <col min="6" max="6" width="4.625" style="6" customWidth="1"/>
    <col min="7" max="7" width="7.5" style="7" customWidth="1"/>
    <col min="8" max="8" width="9.5" style="7" customWidth="1"/>
    <col min="9" max="10" width="10.375" style="7" customWidth="1"/>
    <col min="11" max="11" width="8.625" style="8" customWidth="1"/>
    <col min="12" max="12" width="8.5" style="8" customWidth="1"/>
    <col min="13" max="13" width="11.5" style="8" customWidth="1"/>
    <col min="14" max="14" width="10.375" style="8" customWidth="1"/>
    <col min="15" max="15" width="12.625" style="8" customWidth="1"/>
    <col min="16" max="16384" width="14.75" style="8"/>
  </cols>
  <sheetData>
    <row r="1" spans="1:15" s="1" customFormat="1" ht="33" customHeight="1" x14ac:dyDescent="0.15">
      <c r="A1" s="67" t="s">
        <v>154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2" customFormat="1" ht="22.5" x14ac:dyDescent="0.15">
      <c r="A2" s="9" t="s">
        <v>19</v>
      </c>
      <c r="B2" s="10" t="s">
        <v>20</v>
      </c>
      <c r="C2" s="9" t="s">
        <v>135</v>
      </c>
      <c r="D2" s="11" t="s">
        <v>21</v>
      </c>
      <c r="E2" s="21" t="s">
        <v>22</v>
      </c>
      <c r="F2" s="12" t="s">
        <v>23</v>
      </c>
      <c r="G2" s="22" t="s">
        <v>3</v>
      </c>
      <c r="H2" s="13" t="s">
        <v>24</v>
      </c>
      <c r="I2" s="23" t="s">
        <v>25</v>
      </c>
      <c r="J2" s="19" t="s">
        <v>26</v>
      </c>
      <c r="K2" s="20" t="s">
        <v>27</v>
      </c>
      <c r="L2" s="20" t="s">
        <v>28</v>
      </c>
      <c r="M2" s="20" t="s">
        <v>29</v>
      </c>
      <c r="N2" s="20" t="s">
        <v>30</v>
      </c>
      <c r="O2" s="20" t="s">
        <v>31</v>
      </c>
    </row>
    <row r="3" spans="1:15" s="2" customFormat="1" ht="24" customHeight="1" x14ac:dyDescent="0.15">
      <c r="A3" s="14">
        <v>1</v>
      </c>
      <c r="B3" s="15" t="s">
        <v>41</v>
      </c>
      <c r="C3" s="14" t="s">
        <v>42</v>
      </c>
      <c r="D3" s="48" t="s">
        <v>61</v>
      </c>
      <c r="E3" s="49" t="s">
        <v>78</v>
      </c>
      <c r="F3" s="17">
        <v>1</v>
      </c>
      <c r="G3" s="50">
        <v>182</v>
      </c>
      <c r="H3" s="18">
        <v>4550</v>
      </c>
      <c r="I3" s="51">
        <v>1365</v>
      </c>
      <c r="J3" s="52">
        <f>H3-I3</f>
        <v>3185</v>
      </c>
      <c r="K3" s="16" t="s">
        <v>155</v>
      </c>
      <c r="L3" s="16" t="s">
        <v>156</v>
      </c>
      <c r="M3" s="16" t="s">
        <v>157</v>
      </c>
      <c r="N3" s="16" t="s">
        <v>158</v>
      </c>
      <c r="O3" s="16" t="s">
        <v>159</v>
      </c>
    </row>
    <row r="4" spans="1:15" s="2" customFormat="1" ht="24" customHeight="1" x14ac:dyDescent="0.15">
      <c r="A4" s="14">
        <v>2</v>
      </c>
      <c r="B4" s="15" t="s">
        <v>41</v>
      </c>
      <c r="C4" s="14" t="s">
        <v>43</v>
      </c>
      <c r="D4" s="48" t="s">
        <v>62</v>
      </c>
      <c r="E4" s="49" t="s">
        <v>79</v>
      </c>
      <c r="F4" s="17">
        <v>9</v>
      </c>
      <c r="G4" s="50">
        <v>8.6</v>
      </c>
      <c r="H4" s="18">
        <v>215</v>
      </c>
      <c r="I4" s="51">
        <v>64.5</v>
      </c>
      <c r="J4" s="52">
        <f t="shared" ref="J4:J21" si="0">H4-I4</f>
        <v>150.5</v>
      </c>
      <c r="K4" s="16" t="s">
        <v>160</v>
      </c>
      <c r="L4" s="16" t="s">
        <v>161</v>
      </c>
      <c r="M4" s="16" t="s">
        <v>162</v>
      </c>
      <c r="N4" s="16" t="s">
        <v>163</v>
      </c>
      <c r="O4" s="16" t="s">
        <v>164</v>
      </c>
    </row>
    <row r="5" spans="1:15" s="2" customFormat="1" ht="24" customHeight="1" x14ac:dyDescent="0.15">
      <c r="A5" s="14">
        <v>3</v>
      </c>
      <c r="B5" s="15" t="s">
        <v>41</v>
      </c>
      <c r="C5" s="14" t="s">
        <v>44</v>
      </c>
      <c r="D5" s="48" t="s">
        <v>63</v>
      </c>
      <c r="E5" s="49" t="s">
        <v>80</v>
      </c>
      <c r="F5" s="17">
        <v>1</v>
      </c>
      <c r="G5" s="50">
        <v>22</v>
      </c>
      <c r="H5" s="18">
        <v>550</v>
      </c>
      <c r="I5" s="51">
        <v>165</v>
      </c>
      <c r="J5" s="52">
        <f t="shared" si="0"/>
        <v>385</v>
      </c>
      <c r="K5" s="16" t="s">
        <v>165</v>
      </c>
      <c r="L5" s="16" t="s">
        <v>166</v>
      </c>
      <c r="M5" s="16" t="s">
        <v>167</v>
      </c>
      <c r="N5" s="16" t="s">
        <v>168</v>
      </c>
      <c r="O5" s="16"/>
    </row>
    <row r="6" spans="1:15" s="2" customFormat="1" ht="24" customHeight="1" x14ac:dyDescent="0.15">
      <c r="A6" s="14">
        <v>4</v>
      </c>
      <c r="B6" s="15" t="s">
        <v>41</v>
      </c>
      <c r="C6" s="14" t="s">
        <v>45</v>
      </c>
      <c r="D6" s="48" t="s">
        <v>64</v>
      </c>
      <c r="E6" s="49" t="s">
        <v>80</v>
      </c>
      <c r="F6" s="17">
        <v>1</v>
      </c>
      <c r="G6" s="50">
        <v>150</v>
      </c>
      <c r="H6" s="18">
        <v>3750</v>
      </c>
      <c r="I6" s="51">
        <v>1125</v>
      </c>
      <c r="J6" s="52">
        <f t="shared" si="0"/>
        <v>2625</v>
      </c>
      <c r="K6" s="16" t="s">
        <v>169</v>
      </c>
      <c r="L6" s="16" t="s">
        <v>170</v>
      </c>
      <c r="M6" s="16" t="s">
        <v>171</v>
      </c>
      <c r="N6" s="16" t="s">
        <v>172</v>
      </c>
      <c r="O6" s="16"/>
    </row>
    <row r="7" spans="1:15" s="2" customFormat="1" ht="24" customHeight="1" x14ac:dyDescent="0.15">
      <c r="A7" s="14">
        <v>5</v>
      </c>
      <c r="B7" s="15" t="s">
        <v>41</v>
      </c>
      <c r="C7" s="14" t="s">
        <v>46</v>
      </c>
      <c r="D7" s="48" t="s">
        <v>65</v>
      </c>
      <c r="E7" s="49" t="s">
        <v>81</v>
      </c>
      <c r="F7" s="17">
        <v>1</v>
      </c>
      <c r="G7" s="50">
        <v>82</v>
      </c>
      <c r="H7" s="18">
        <v>2050</v>
      </c>
      <c r="I7" s="51">
        <v>615</v>
      </c>
      <c r="J7" s="52">
        <f t="shared" si="0"/>
        <v>1435</v>
      </c>
      <c r="K7" s="16" t="s">
        <v>155</v>
      </c>
      <c r="L7" s="16" t="s">
        <v>173</v>
      </c>
      <c r="M7" s="16" t="s">
        <v>174</v>
      </c>
      <c r="N7" s="16" t="s">
        <v>175</v>
      </c>
      <c r="O7" s="16" t="s">
        <v>296</v>
      </c>
    </row>
    <row r="8" spans="1:15" s="2" customFormat="1" ht="24" customHeight="1" x14ac:dyDescent="0.15">
      <c r="A8" s="14">
        <v>6</v>
      </c>
      <c r="B8" s="15" t="s">
        <v>41</v>
      </c>
      <c r="C8" s="14" t="s">
        <v>47</v>
      </c>
      <c r="D8" s="48" t="s">
        <v>66</v>
      </c>
      <c r="E8" s="49" t="s">
        <v>78</v>
      </c>
      <c r="F8" s="17">
        <v>1</v>
      </c>
      <c r="G8" s="50">
        <v>56</v>
      </c>
      <c r="H8" s="18">
        <v>1400</v>
      </c>
      <c r="I8" s="51">
        <v>420</v>
      </c>
      <c r="J8" s="52">
        <f t="shared" si="0"/>
        <v>980</v>
      </c>
      <c r="K8" s="16" t="s">
        <v>155</v>
      </c>
      <c r="L8" s="16" t="s">
        <v>176</v>
      </c>
      <c r="M8" s="16" t="s">
        <v>66</v>
      </c>
      <c r="N8" s="16" t="s">
        <v>177</v>
      </c>
      <c r="O8" s="16" t="s">
        <v>178</v>
      </c>
    </row>
    <row r="9" spans="1:15" s="2" customFormat="1" ht="24" customHeight="1" x14ac:dyDescent="0.15">
      <c r="A9" s="14">
        <v>7</v>
      </c>
      <c r="B9" s="15" t="s">
        <v>41</v>
      </c>
      <c r="C9" s="14" t="s">
        <v>48</v>
      </c>
      <c r="D9" s="48" t="s">
        <v>67</v>
      </c>
      <c r="E9" s="49" t="s">
        <v>80</v>
      </c>
      <c r="F9" s="17">
        <v>1</v>
      </c>
      <c r="G9" s="50">
        <v>92</v>
      </c>
      <c r="H9" s="18">
        <v>2300</v>
      </c>
      <c r="I9" s="51">
        <v>690</v>
      </c>
      <c r="J9" s="52">
        <f t="shared" si="0"/>
        <v>1610</v>
      </c>
      <c r="K9" s="16" t="s">
        <v>179</v>
      </c>
      <c r="L9" s="16" t="s">
        <v>180</v>
      </c>
      <c r="M9" s="16" t="s">
        <v>67</v>
      </c>
      <c r="N9" s="16" t="s">
        <v>181</v>
      </c>
      <c r="O9" s="16"/>
    </row>
    <row r="10" spans="1:15" s="2" customFormat="1" ht="24" customHeight="1" x14ac:dyDescent="0.15">
      <c r="A10" s="14">
        <v>8</v>
      </c>
      <c r="B10" s="15" t="s">
        <v>41</v>
      </c>
      <c r="C10" s="14" t="s">
        <v>49</v>
      </c>
      <c r="D10" s="48" t="s">
        <v>68</v>
      </c>
      <c r="E10" s="49" t="s">
        <v>80</v>
      </c>
      <c r="F10" s="17">
        <v>1</v>
      </c>
      <c r="G10" s="50">
        <v>95</v>
      </c>
      <c r="H10" s="18">
        <v>2375</v>
      </c>
      <c r="I10" s="51">
        <v>712.5</v>
      </c>
      <c r="J10" s="52">
        <f t="shared" si="0"/>
        <v>1662.5</v>
      </c>
      <c r="K10" s="16" t="s">
        <v>182</v>
      </c>
      <c r="L10" s="16" t="s">
        <v>183</v>
      </c>
      <c r="M10" s="16" t="s">
        <v>171</v>
      </c>
      <c r="N10" s="16" t="s">
        <v>184</v>
      </c>
      <c r="O10" s="16"/>
    </row>
    <row r="11" spans="1:15" s="2" customFormat="1" ht="24" customHeight="1" x14ac:dyDescent="0.15">
      <c r="A11" s="14">
        <v>9</v>
      </c>
      <c r="B11" s="15" t="s">
        <v>41</v>
      </c>
      <c r="C11" s="14" t="s">
        <v>50</v>
      </c>
      <c r="D11" s="48" t="s">
        <v>69</v>
      </c>
      <c r="E11" s="49" t="s">
        <v>82</v>
      </c>
      <c r="F11" s="17">
        <v>1</v>
      </c>
      <c r="G11" s="50">
        <v>78</v>
      </c>
      <c r="H11" s="18">
        <v>1950</v>
      </c>
      <c r="I11" s="51">
        <v>585</v>
      </c>
      <c r="J11" s="52">
        <f t="shared" si="0"/>
        <v>1365</v>
      </c>
      <c r="K11" s="16" t="s">
        <v>185</v>
      </c>
      <c r="L11" s="16" t="s">
        <v>186</v>
      </c>
      <c r="M11" s="16" t="s">
        <v>69</v>
      </c>
      <c r="N11" s="16" t="s">
        <v>187</v>
      </c>
      <c r="O11" s="16"/>
    </row>
    <row r="12" spans="1:15" s="2" customFormat="1" ht="24" customHeight="1" x14ac:dyDescent="0.15">
      <c r="A12" s="14">
        <v>10</v>
      </c>
      <c r="B12" s="15" t="s">
        <v>41</v>
      </c>
      <c r="C12" s="14" t="s">
        <v>51</v>
      </c>
      <c r="D12" s="48" t="s">
        <v>70</v>
      </c>
      <c r="E12" s="49" t="s">
        <v>83</v>
      </c>
      <c r="F12" s="17">
        <v>2</v>
      </c>
      <c r="G12" s="50">
        <v>3.1</v>
      </c>
      <c r="H12" s="18">
        <v>77.5</v>
      </c>
      <c r="I12" s="51">
        <v>23.24</v>
      </c>
      <c r="J12" s="52">
        <f t="shared" si="0"/>
        <v>54.260000000000005</v>
      </c>
      <c r="K12" s="16" t="s">
        <v>188</v>
      </c>
      <c r="L12" s="16" t="s">
        <v>189</v>
      </c>
      <c r="M12" s="16" t="s">
        <v>190</v>
      </c>
      <c r="N12" s="16" t="s">
        <v>191</v>
      </c>
      <c r="O12" s="16" t="s">
        <v>192</v>
      </c>
    </row>
    <row r="13" spans="1:15" s="2" customFormat="1" ht="24" customHeight="1" x14ac:dyDescent="0.15">
      <c r="A13" s="14">
        <v>11</v>
      </c>
      <c r="B13" s="15" t="s">
        <v>41</v>
      </c>
      <c r="C13" s="14" t="s">
        <v>52</v>
      </c>
      <c r="D13" s="48" t="s">
        <v>71</v>
      </c>
      <c r="E13" s="49" t="s">
        <v>84</v>
      </c>
      <c r="F13" s="17">
        <v>1</v>
      </c>
      <c r="G13" s="50">
        <v>62</v>
      </c>
      <c r="H13" s="18">
        <v>1550</v>
      </c>
      <c r="I13" s="51">
        <v>465</v>
      </c>
      <c r="J13" s="52">
        <f t="shared" si="0"/>
        <v>1085</v>
      </c>
      <c r="K13" s="16" t="s">
        <v>193</v>
      </c>
      <c r="L13" s="16" t="s">
        <v>194</v>
      </c>
      <c r="M13" s="16" t="s">
        <v>195</v>
      </c>
      <c r="N13" s="16" t="s">
        <v>196</v>
      </c>
      <c r="O13" s="16" t="s">
        <v>197</v>
      </c>
    </row>
    <row r="14" spans="1:15" s="2" customFormat="1" ht="24" customHeight="1" x14ac:dyDescent="0.15">
      <c r="A14" s="14">
        <v>12</v>
      </c>
      <c r="B14" s="15" t="s">
        <v>41</v>
      </c>
      <c r="C14" s="14" t="s">
        <v>53</v>
      </c>
      <c r="D14" s="48" t="s">
        <v>72</v>
      </c>
      <c r="E14" s="49" t="s">
        <v>85</v>
      </c>
      <c r="F14" s="17">
        <v>1</v>
      </c>
      <c r="G14" s="50">
        <v>165</v>
      </c>
      <c r="H14" s="18">
        <v>4125</v>
      </c>
      <c r="I14" s="51">
        <v>1237.5</v>
      </c>
      <c r="J14" s="52">
        <f t="shared" si="0"/>
        <v>2887.5</v>
      </c>
      <c r="K14" s="16" t="s">
        <v>198</v>
      </c>
      <c r="L14" s="16" t="s">
        <v>199</v>
      </c>
      <c r="M14" s="16" t="s">
        <v>200</v>
      </c>
      <c r="N14" s="16" t="s">
        <v>201</v>
      </c>
      <c r="O14" s="16"/>
    </row>
    <row r="15" spans="1:15" s="2" customFormat="1" ht="27" customHeight="1" x14ac:dyDescent="0.15">
      <c r="A15" s="14">
        <v>13</v>
      </c>
      <c r="B15" s="15" t="s">
        <v>41</v>
      </c>
      <c r="C15" s="14" t="s">
        <v>54</v>
      </c>
      <c r="D15" s="48" t="s">
        <v>73</v>
      </c>
      <c r="E15" s="49" t="s">
        <v>84</v>
      </c>
      <c r="F15" s="17">
        <v>1</v>
      </c>
      <c r="G15" s="50">
        <v>300</v>
      </c>
      <c r="H15" s="18">
        <v>7500</v>
      </c>
      <c r="I15" s="51">
        <v>2250</v>
      </c>
      <c r="J15" s="52">
        <f t="shared" si="0"/>
        <v>5250</v>
      </c>
      <c r="K15" s="16" t="s">
        <v>202</v>
      </c>
      <c r="L15" s="16" t="s">
        <v>203</v>
      </c>
      <c r="M15" s="16" t="s">
        <v>204</v>
      </c>
      <c r="N15" s="16" t="s">
        <v>205</v>
      </c>
      <c r="O15" s="16" t="s">
        <v>206</v>
      </c>
    </row>
    <row r="16" spans="1:15" s="2" customFormat="1" ht="24" customHeight="1" x14ac:dyDescent="0.15">
      <c r="A16" s="14">
        <v>14</v>
      </c>
      <c r="B16" s="15" t="s">
        <v>41</v>
      </c>
      <c r="C16" s="14" t="s">
        <v>55</v>
      </c>
      <c r="D16" s="48" t="s">
        <v>74</v>
      </c>
      <c r="E16" s="49" t="s">
        <v>80</v>
      </c>
      <c r="F16" s="17">
        <v>1</v>
      </c>
      <c r="G16" s="50">
        <v>190</v>
      </c>
      <c r="H16" s="18">
        <v>4750</v>
      </c>
      <c r="I16" s="51">
        <v>1425</v>
      </c>
      <c r="J16" s="52">
        <f t="shared" si="0"/>
        <v>3325</v>
      </c>
      <c r="K16" s="16" t="s">
        <v>182</v>
      </c>
      <c r="L16" s="16" t="s">
        <v>207</v>
      </c>
      <c r="M16" s="16" t="s">
        <v>171</v>
      </c>
      <c r="N16" s="16" t="s">
        <v>208</v>
      </c>
      <c r="O16" s="16"/>
    </row>
    <row r="17" spans="1:15" s="2" customFormat="1" ht="24" customHeight="1" x14ac:dyDescent="0.15">
      <c r="A17" s="14">
        <v>15</v>
      </c>
      <c r="B17" s="15" t="s">
        <v>41</v>
      </c>
      <c r="C17" s="14" t="s">
        <v>56</v>
      </c>
      <c r="D17" s="48" t="s">
        <v>75</v>
      </c>
      <c r="E17" s="49" t="s">
        <v>77</v>
      </c>
      <c r="F17" s="17">
        <v>22</v>
      </c>
      <c r="G17" s="50">
        <v>21.57</v>
      </c>
      <c r="H17" s="18">
        <v>539.25</v>
      </c>
      <c r="I17" s="51">
        <v>161.77000000000001</v>
      </c>
      <c r="J17" s="52">
        <f t="shared" si="0"/>
        <v>377.48</v>
      </c>
      <c r="K17" s="16" t="s">
        <v>209</v>
      </c>
      <c r="L17" s="16" t="s">
        <v>210</v>
      </c>
      <c r="M17" s="16" t="s">
        <v>211</v>
      </c>
      <c r="N17" s="16" t="s">
        <v>212</v>
      </c>
      <c r="O17" s="16" t="s">
        <v>213</v>
      </c>
    </row>
    <row r="18" spans="1:15" s="2" customFormat="1" ht="24" customHeight="1" x14ac:dyDescent="0.15">
      <c r="A18" s="14">
        <v>16</v>
      </c>
      <c r="B18" s="15" t="s">
        <v>41</v>
      </c>
      <c r="C18" s="14" t="s">
        <v>57</v>
      </c>
      <c r="D18" s="48" t="s">
        <v>71</v>
      </c>
      <c r="E18" s="49" t="s">
        <v>77</v>
      </c>
      <c r="F18" s="17">
        <v>1</v>
      </c>
      <c r="G18" s="50">
        <v>26</v>
      </c>
      <c r="H18" s="18">
        <v>650</v>
      </c>
      <c r="I18" s="51">
        <v>195</v>
      </c>
      <c r="J18" s="52">
        <f t="shared" si="0"/>
        <v>455</v>
      </c>
      <c r="K18" s="16" t="s">
        <v>193</v>
      </c>
      <c r="L18" s="16" t="s">
        <v>214</v>
      </c>
      <c r="M18" s="16" t="s">
        <v>195</v>
      </c>
      <c r="N18" s="16" t="s">
        <v>215</v>
      </c>
      <c r="O18" s="16" t="s">
        <v>216</v>
      </c>
    </row>
    <row r="19" spans="1:15" s="2" customFormat="1" ht="24" customHeight="1" x14ac:dyDescent="0.15">
      <c r="A19" s="14">
        <v>17</v>
      </c>
      <c r="B19" s="15" t="s">
        <v>41</v>
      </c>
      <c r="C19" s="14" t="s">
        <v>58</v>
      </c>
      <c r="D19" s="48" t="s">
        <v>61</v>
      </c>
      <c r="E19" s="49" t="s">
        <v>80</v>
      </c>
      <c r="F19" s="17">
        <v>1</v>
      </c>
      <c r="G19" s="50">
        <v>220</v>
      </c>
      <c r="H19" s="18">
        <v>5500</v>
      </c>
      <c r="I19" s="51">
        <v>1650</v>
      </c>
      <c r="J19" s="52">
        <f t="shared" si="0"/>
        <v>3850</v>
      </c>
      <c r="K19" s="16" t="s">
        <v>217</v>
      </c>
      <c r="L19" s="16" t="s">
        <v>218</v>
      </c>
      <c r="M19" s="16" t="s">
        <v>157</v>
      </c>
      <c r="N19" s="16" t="s">
        <v>219</v>
      </c>
      <c r="O19" s="16"/>
    </row>
    <row r="20" spans="1:15" s="2" customFormat="1" ht="24" customHeight="1" x14ac:dyDescent="0.15">
      <c r="A20" s="14">
        <v>18</v>
      </c>
      <c r="B20" s="15" t="s">
        <v>41</v>
      </c>
      <c r="C20" s="14" t="s">
        <v>59</v>
      </c>
      <c r="D20" s="48" t="s">
        <v>76</v>
      </c>
      <c r="E20" s="49" t="s">
        <v>80</v>
      </c>
      <c r="F20" s="17">
        <v>1</v>
      </c>
      <c r="G20" s="50">
        <v>20</v>
      </c>
      <c r="H20" s="18">
        <v>500</v>
      </c>
      <c r="I20" s="51">
        <v>150</v>
      </c>
      <c r="J20" s="52">
        <f t="shared" si="0"/>
        <v>350</v>
      </c>
      <c r="K20" s="16" t="s">
        <v>165</v>
      </c>
      <c r="L20" s="16" t="s">
        <v>220</v>
      </c>
      <c r="M20" s="16" t="s">
        <v>76</v>
      </c>
      <c r="N20" s="16" t="s">
        <v>221</v>
      </c>
      <c r="O20" s="16" t="s">
        <v>297</v>
      </c>
    </row>
    <row r="21" spans="1:15" s="2" customFormat="1" ht="24" customHeight="1" x14ac:dyDescent="0.15">
      <c r="A21" s="14">
        <v>19</v>
      </c>
      <c r="B21" s="15" t="s">
        <v>41</v>
      </c>
      <c r="C21" s="14" t="s">
        <v>60</v>
      </c>
      <c r="D21" s="48" t="s">
        <v>61</v>
      </c>
      <c r="E21" s="49" t="s">
        <v>86</v>
      </c>
      <c r="F21" s="17">
        <v>1</v>
      </c>
      <c r="G21" s="50">
        <v>52</v>
      </c>
      <c r="H21" s="18">
        <v>1300</v>
      </c>
      <c r="I21" s="51">
        <v>390</v>
      </c>
      <c r="J21" s="52">
        <f t="shared" si="0"/>
        <v>910</v>
      </c>
      <c r="K21" s="16" t="s">
        <v>155</v>
      </c>
      <c r="L21" s="16" t="s">
        <v>223</v>
      </c>
      <c r="M21" s="16" t="s">
        <v>157</v>
      </c>
      <c r="N21" s="16" t="s">
        <v>224</v>
      </c>
      <c r="O21" s="16" t="s">
        <v>225</v>
      </c>
    </row>
    <row r="22" spans="1:15" ht="24" customHeight="1" x14ac:dyDescent="0.15">
      <c r="A22" s="14"/>
      <c r="B22" s="15" t="s">
        <v>18</v>
      </c>
      <c r="C22" s="14"/>
      <c r="D22" s="48"/>
      <c r="E22" s="48"/>
      <c r="F22" s="17">
        <f>SUM(F3:F21)</f>
        <v>49</v>
      </c>
      <c r="G22" s="18">
        <f>SUM(G3:G21)</f>
        <v>1825.27</v>
      </c>
      <c r="H22" s="18">
        <f>SUM(H3:H21)</f>
        <v>45631.75</v>
      </c>
      <c r="I22" s="18">
        <f>SUM(I3:I21)</f>
        <v>13689.51</v>
      </c>
      <c r="J22" s="18">
        <f>SUM(J3:J21)</f>
        <v>31942.240000000002</v>
      </c>
      <c r="K22" s="53"/>
      <c r="L22" s="53"/>
      <c r="M22" s="53"/>
      <c r="N22" s="53"/>
      <c r="O22" s="53"/>
    </row>
  </sheetData>
  <autoFilter ref="A2:O22"/>
  <mergeCells count="1">
    <mergeCell ref="A1:O1"/>
  </mergeCells>
  <phoneticPr fontId="10" type="noConversion"/>
  <printOptions horizontalCentered="1"/>
  <pageMargins left="0" right="0" top="0.389583333333333" bottom="0.389583333333333" header="0.50763888888888897" footer="0.118055555555556"/>
  <pageSetup paperSize="9" scale="95" orientation="landscape" verticalDpi="300" r:id="rId1"/>
  <headerFooter scaleWithDoc="0" alignWithMargins="0">
    <oddFooter>&amp;C第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pane ySplit="2" topLeftCell="A3" activePane="bottomLeft" state="frozen"/>
      <selection pane="bottomLeft" activeCell="O3" sqref="O3"/>
    </sheetView>
  </sheetViews>
  <sheetFormatPr defaultColWidth="14.75" defaultRowHeight="12" x14ac:dyDescent="0.15"/>
  <cols>
    <col min="1" max="1" width="4" style="4" customWidth="1"/>
    <col min="2" max="2" width="5.5" style="3" customWidth="1"/>
    <col min="3" max="3" width="9.625" style="5" customWidth="1"/>
    <col min="4" max="4" width="15.625" style="5" customWidth="1"/>
    <col min="5" max="5" width="8" style="5" customWidth="1"/>
    <col min="6" max="6" width="4.625" style="6" customWidth="1"/>
    <col min="7" max="7" width="9" style="7" customWidth="1"/>
    <col min="8" max="8" width="10.375" style="7" customWidth="1"/>
    <col min="9" max="9" width="9.5" style="7" customWidth="1"/>
    <col min="10" max="10" width="10.375" style="7" customWidth="1"/>
    <col min="11" max="11" width="8.625" style="8" customWidth="1"/>
    <col min="12" max="12" width="7.5" style="8" customWidth="1"/>
    <col min="13" max="13" width="11.5" style="8" customWidth="1"/>
    <col min="14" max="14" width="10.375" style="8" customWidth="1"/>
    <col min="15" max="15" width="13.375" style="8" customWidth="1"/>
    <col min="16" max="16384" width="14.75" style="8"/>
  </cols>
  <sheetData>
    <row r="1" spans="1:15" s="1" customFormat="1" ht="33" customHeight="1" x14ac:dyDescent="0.15">
      <c r="A1" s="67" t="s">
        <v>153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2" customFormat="1" ht="22.5" x14ac:dyDescent="0.15">
      <c r="A2" s="9" t="s">
        <v>19</v>
      </c>
      <c r="B2" s="10" t="s">
        <v>20</v>
      </c>
      <c r="C2" s="11" t="s">
        <v>136</v>
      </c>
      <c r="D2" s="11" t="s">
        <v>21</v>
      </c>
      <c r="E2" s="11" t="s">
        <v>32</v>
      </c>
      <c r="F2" s="12" t="s">
        <v>33</v>
      </c>
      <c r="G2" s="13" t="s">
        <v>34</v>
      </c>
      <c r="H2" s="13" t="s">
        <v>134</v>
      </c>
      <c r="I2" s="13" t="s">
        <v>133</v>
      </c>
      <c r="J2" s="19" t="s">
        <v>26</v>
      </c>
      <c r="K2" s="20" t="s">
        <v>27</v>
      </c>
      <c r="L2" s="20" t="s">
        <v>28</v>
      </c>
      <c r="M2" s="20" t="s">
        <v>29</v>
      </c>
      <c r="N2" s="20" t="s">
        <v>30</v>
      </c>
      <c r="O2" s="20" t="s">
        <v>31</v>
      </c>
    </row>
    <row r="3" spans="1:15" s="2" customFormat="1" ht="24" customHeight="1" x14ac:dyDescent="0.15">
      <c r="A3" s="14">
        <v>1</v>
      </c>
      <c r="B3" s="15" t="s">
        <v>118</v>
      </c>
      <c r="C3" s="48" t="s">
        <v>87</v>
      </c>
      <c r="D3" s="48" t="s">
        <v>76</v>
      </c>
      <c r="E3" s="48" t="s">
        <v>80</v>
      </c>
      <c r="F3" s="17">
        <v>1</v>
      </c>
      <c r="G3" s="18">
        <v>170</v>
      </c>
      <c r="H3" s="18">
        <v>7735</v>
      </c>
      <c r="I3" s="18">
        <v>2320.5</v>
      </c>
      <c r="J3" s="52">
        <f>H3-I3</f>
        <v>5414.5</v>
      </c>
      <c r="K3" s="16" t="s">
        <v>165</v>
      </c>
      <c r="L3" s="16" t="s">
        <v>220</v>
      </c>
      <c r="M3" s="16" t="s">
        <v>76</v>
      </c>
      <c r="N3" s="16" t="s">
        <v>221</v>
      </c>
      <c r="O3" s="16" t="s">
        <v>290</v>
      </c>
    </row>
    <row r="4" spans="1:15" s="2" customFormat="1" ht="24" customHeight="1" x14ac:dyDescent="0.15">
      <c r="A4" s="14">
        <v>2</v>
      </c>
      <c r="B4" s="15" t="s">
        <v>118</v>
      </c>
      <c r="C4" s="48" t="s">
        <v>88</v>
      </c>
      <c r="D4" s="48" t="s">
        <v>65</v>
      </c>
      <c r="E4" s="48" t="s">
        <v>81</v>
      </c>
      <c r="F4" s="17">
        <v>1</v>
      </c>
      <c r="G4" s="18">
        <v>264.72000000000003</v>
      </c>
      <c r="H4" s="18">
        <v>12044.76</v>
      </c>
      <c r="I4" s="18">
        <v>3613.42</v>
      </c>
      <c r="J4" s="52">
        <f t="shared" ref="J4:J33" si="0">H4-I4</f>
        <v>8431.34</v>
      </c>
      <c r="K4" s="16" t="s">
        <v>226</v>
      </c>
      <c r="L4" s="16">
        <v>3613.42</v>
      </c>
      <c r="M4" s="16" t="s">
        <v>65</v>
      </c>
      <c r="N4" s="16" t="s">
        <v>227</v>
      </c>
      <c r="O4" s="16"/>
    </row>
    <row r="5" spans="1:15" s="2" customFormat="1" ht="24" customHeight="1" x14ac:dyDescent="0.15">
      <c r="A5" s="14">
        <v>3</v>
      </c>
      <c r="B5" s="15" t="s">
        <v>118</v>
      </c>
      <c r="C5" s="48" t="s">
        <v>89</v>
      </c>
      <c r="D5" s="48" t="s">
        <v>119</v>
      </c>
      <c r="E5" s="48" t="s">
        <v>78</v>
      </c>
      <c r="F5" s="17">
        <v>3</v>
      </c>
      <c r="G5" s="18">
        <v>3.8</v>
      </c>
      <c r="H5" s="18">
        <v>172.9</v>
      </c>
      <c r="I5" s="18">
        <v>51.86</v>
      </c>
      <c r="J5" s="52">
        <f t="shared" si="0"/>
        <v>121.04</v>
      </c>
      <c r="K5" s="16" t="s">
        <v>228</v>
      </c>
      <c r="L5" s="16" t="s">
        <v>229</v>
      </c>
      <c r="M5" s="16" t="s">
        <v>230</v>
      </c>
      <c r="N5" s="16" t="s">
        <v>231</v>
      </c>
      <c r="O5" s="16" t="s">
        <v>232</v>
      </c>
    </row>
    <row r="6" spans="1:15" s="2" customFormat="1" ht="24" customHeight="1" x14ac:dyDescent="0.15">
      <c r="A6" s="14">
        <v>4</v>
      </c>
      <c r="B6" s="15" t="s">
        <v>118</v>
      </c>
      <c r="C6" s="48" t="s">
        <v>90</v>
      </c>
      <c r="D6" s="48" t="s">
        <v>120</v>
      </c>
      <c r="E6" s="48" t="s">
        <v>77</v>
      </c>
      <c r="F6" s="17">
        <v>19</v>
      </c>
      <c r="G6" s="18">
        <v>23.09</v>
      </c>
      <c r="H6" s="18">
        <v>1050.5999999999999</v>
      </c>
      <c r="I6" s="18">
        <v>315.18</v>
      </c>
      <c r="J6" s="52">
        <f t="shared" si="0"/>
        <v>735.41999999999985</v>
      </c>
      <c r="K6" s="16" t="s">
        <v>209</v>
      </c>
      <c r="L6" s="16" t="s">
        <v>210</v>
      </c>
      <c r="M6" s="16" t="s">
        <v>211</v>
      </c>
      <c r="N6" s="16" t="s">
        <v>212</v>
      </c>
      <c r="O6" s="16" t="s">
        <v>289</v>
      </c>
    </row>
    <row r="7" spans="1:15" s="2" customFormat="1" ht="24" customHeight="1" x14ac:dyDescent="0.15">
      <c r="A7" s="14">
        <v>5</v>
      </c>
      <c r="B7" s="15" t="s">
        <v>118</v>
      </c>
      <c r="C7" s="48" t="s">
        <v>91</v>
      </c>
      <c r="D7" s="48" t="s">
        <v>69</v>
      </c>
      <c r="E7" s="48" t="s">
        <v>82</v>
      </c>
      <c r="F7" s="17">
        <v>1</v>
      </c>
      <c r="G7" s="18">
        <v>629</v>
      </c>
      <c r="H7" s="18">
        <v>28619.5</v>
      </c>
      <c r="I7" s="18">
        <v>8585.84</v>
      </c>
      <c r="J7" s="52">
        <f t="shared" si="0"/>
        <v>20033.66</v>
      </c>
      <c r="K7" s="16" t="s">
        <v>233</v>
      </c>
      <c r="L7" s="16">
        <v>8585.85</v>
      </c>
      <c r="M7" s="16" t="s">
        <v>69</v>
      </c>
      <c r="N7" s="16" t="s">
        <v>234</v>
      </c>
      <c r="O7" s="16"/>
    </row>
    <row r="8" spans="1:15" s="2" customFormat="1" ht="24" customHeight="1" x14ac:dyDescent="0.15">
      <c r="A8" s="14">
        <v>6</v>
      </c>
      <c r="B8" s="15" t="s">
        <v>118</v>
      </c>
      <c r="C8" s="48" t="s">
        <v>92</v>
      </c>
      <c r="D8" s="48" t="s">
        <v>121</v>
      </c>
      <c r="E8" s="48" t="s">
        <v>79</v>
      </c>
      <c r="F8" s="17">
        <v>1</v>
      </c>
      <c r="G8" s="18">
        <v>1498.66</v>
      </c>
      <c r="H8" s="18">
        <v>68189.03</v>
      </c>
      <c r="I8" s="18">
        <v>20456.71</v>
      </c>
      <c r="J8" s="52">
        <f t="shared" si="0"/>
        <v>47732.32</v>
      </c>
      <c r="K8" s="16" t="s">
        <v>235</v>
      </c>
      <c r="L8" s="16" t="s">
        <v>236</v>
      </c>
      <c r="M8" s="16" t="s">
        <v>121</v>
      </c>
      <c r="N8" s="16" t="s">
        <v>237</v>
      </c>
      <c r="O8" s="16"/>
    </row>
    <row r="9" spans="1:15" s="2" customFormat="1" ht="24" customHeight="1" x14ac:dyDescent="0.15">
      <c r="A9" s="14">
        <v>7</v>
      </c>
      <c r="B9" s="15" t="s">
        <v>118</v>
      </c>
      <c r="C9" s="48" t="s">
        <v>93</v>
      </c>
      <c r="D9" s="48" t="s">
        <v>71</v>
      </c>
      <c r="E9" s="48" t="s">
        <v>82</v>
      </c>
      <c r="F9" s="17">
        <v>1</v>
      </c>
      <c r="G9" s="18">
        <v>432</v>
      </c>
      <c r="H9" s="18">
        <v>19656</v>
      </c>
      <c r="I9" s="18">
        <v>5896.8</v>
      </c>
      <c r="J9" s="52">
        <f t="shared" si="0"/>
        <v>13759.2</v>
      </c>
      <c r="K9" s="54" t="s">
        <v>292</v>
      </c>
      <c r="L9" s="54" t="s">
        <v>293</v>
      </c>
      <c r="M9" s="54" t="s">
        <v>294</v>
      </c>
      <c r="N9" s="54" t="s">
        <v>295</v>
      </c>
      <c r="O9" s="16"/>
    </row>
    <row r="10" spans="1:15" s="2" customFormat="1" ht="24" customHeight="1" x14ac:dyDescent="0.15">
      <c r="A10" s="14">
        <v>8</v>
      </c>
      <c r="B10" s="15" t="s">
        <v>118</v>
      </c>
      <c r="C10" s="48" t="s">
        <v>94</v>
      </c>
      <c r="D10" s="48" t="s">
        <v>122</v>
      </c>
      <c r="E10" s="48" t="s">
        <v>77</v>
      </c>
      <c r="F10" s="17">
        <v>1</v>
      </c>
      <c r="G10" s="18">
        <v>82</v>
      </c>
      <c r="H10" s="18">
        <v>3731</v>
      </c>
      <c r="I10" s="18">
        <v>1119.3</v>
      </c>
      <c r="J10" s="52">
        <f t="shared" si="0"/>
        <v>2611.6999999999998</v>
      </c>
      <c r="K10" s="16" t="s">
        <v>233</v>
      </c>
      <c r="L10" s="16" t="s">
        <v>238</v>
      </c>
      <c r="M10" s="16" t="s">
        <v>69</v>
      </c>
      <c r="N10" s="16" t="s">
        <v>239</v>
      </c>
      <c r="O10" s="16"/>
    </row>
    <row r="11" spans="1:15" s="2" customFormat="1" ht="24" customHeight="1" x14ac:dyDescent="0.15">
      <c r="A11" s="14">
        <v>9</v>
      </c>
      <c r="B11" s="15" t="s">
        <v>118</v>
      </c>
      <c r="C11" s="48" t="s">
        <v>95</v>
      </c>
      <c r="D11" s="48" t="s">
        <v>123</v>
      </c>
      <c r="E11" s="48" t="s">
        <v>85</v>
      </c>
      <c r="F11" s="17">
        <v>1</v>
      </c>
      <c r="G11" s="18">
        <v>174.39</v>
      </c>
      <c r="H11" s="18">
        <v>7934.75</v>
      </c>
      <c r="I11" s="18">
        <v>2380.42</v>
      </c>
      <c r="J11" s="52">
        <f t="shared" si="0"/>
        <v>5554.33</v>
      </c>
      <c r="K11" s="16" t="s">
        <v>240</v>
      </c>
      <c r="L11" s="16" t="s">
        <v>241</v>
      </c>
      <c r="M11" s="16" t="s">
        <v>242</v>
      </c>
      <c r="N11" s="16" t="s">
        <v>243</v>
      </c>
      <c r="O11" s="16"/>
    </row>
    <row r="12" spans="1:15" s="2" customFormat="1" ht="24" customHeight="1" x14ac:dyDescent="0.15">
      <c r="A12" s="14">
        <v>10</v>
      </c>
      <c r="B12" s="15" t="s">
        <v>118</v>
      </c>
      <c r="C12" s="48" t="s">
        <v>96</v>
      </c>
      <c r="D12" s="48" t="s">
        <v>66</v>
      </c>
      <c r="E12" s="48" t="s">
        <v>78</v>
      </c>
      <c r="F12" s="17">
        <v>1</v>
      </c>
      <c r="G12" s="18">
        <v>680</v>
      </c>
      <c r="H12" s="18">
        <v>30940</v>
      </c>
      <c r="I12" s="18">
        <v>9282</v>
      </c>
      <c r="J12" s="52">
        <f t="shared" si="0"/>
        <v>21658</v>
      </c>
      <c r="K12" s="16" t="s">
        <v>226</v>
      </c>
      <c r="L12" s="16" t="s">
        <v>244</v>
      </c>
      <c r="M12" s="16" t="s">
        <v>66</v>
      </c>
      <c r="N12" s="16" t="s">
        <v>245</v>
      </c>
      <c r="O12" s="16"/>
    </row>
    <row r="13" spans="1:15" s="2" customFormat="1" ht="24" customHeight="1" x14ac:dyDescent="0.15">
      <c r="A13" s="14">
        <v>11</v>
      </c>
      <c r="B13" s="15" t="s">
        <v>118</v>
      </c>
      <c r="C13" s="48" t="s">
        <v>97</v>
      </c>
      <c r="D13" s="48" t="s">
        <v>124</v>
      </c>
      <c r="E13" s="48" t="s">
        <v>79</v>
      </c>
      <c r="F13" s="17">
        <v>1</v>
      </c>
      <c r="G13" s="18">
        <v>162.72</v>
      </c>
      <c r="H13" s="18">
        <v>7403.76</v>
      </c>
      <c r="I13" s="18">
        <v>2221.12</v>
      </c>
      <c r="J13" s="52">
        <f t="shared" si="0"/>
        <v>5182.6400000000003</v>
      </c>
      <c r="K13" s="16" t="s">
        <v>226</v>
      </c>
      <c r="L13" s="16" t="s">
        <v>246</v>
      </c>
      <c r="M13" s="16" t="s">
        <v>247</v>
      </c>
      <c r="N13" s="16" t="s">
        <v>248</v>
      </c>
      <c r="O13" s="16"/>
    </row>
    <row r="14" spans="1:15" s="2" customFormat="1" ht="24" customHeight="1" x14ac:dyDescent="0.15">
      <c r="A14" s="14">
        <v>12</v>
      </c>
      <c r="B14" s="15" t="s">
        <v>118</v>
      </c>
      <c r="C14" s="48" t="s">
        <v>98</v>
      </c>
      <c r="D14" s="48" t="s">
        <v>125</v>
      </c>
      <c r="E14" s="48" t="s">
        <v>82</v>
      </c>
      <c r="F14" s="17">
        <v>1</v>
      </c>
      <c r="G14" s="18">
        <v>671.92</v>
      </c>
      <c r="H14" s="18">
        <v>30572.36</v>
      </c>
      <c r="I14" s="18">
        <v>9171.7000000000007</v>
      </c>
      <c r="J14" s="52">
        <f t="shared" si="0"/>
        <v>21400.66</v>
      </c>
      <c r="K14" s="16" t="s">
        <v>249</v>
      </c>
      <c r="L14" s="16" t="s">
        <v>250</v>
      </c>
      <c r="M14" s="16" t="s">
        <v>251</v>
      </c>
      <c r="N14" s="16" t="s">
        <v>252</v>
      </c>
      <c r="O14" s="16"/>
    </row>
    <row r="15" spans="1:15" s="2" customFormat="1" ht="24" customHeight="1" x14ac:dyDescent="0.15">
      <c r="A15" s="14">
        <v>13</v>
      </c>
      <c r="B15" s="15" t="s">
        <v>118</v>
      </c>
      <c r="C15" s="48" t="s">
        <v>99</v>
      </c>
      <c r="D15" s="48" t="s">
        <v>126</v>
      </c>
      <c r="E15" s="48" t="s">
        <v>85</v>
      </c>
      <c r="F15" s="17">
        <v>1</v>
      </c>
      <c r="G15" s="18">
        <v>248.72</v>
      </c>
      <c r="H15" s="18">
        <v>11316.76</v>
      </c>
      <c r="I15" s="18">
        <v>3395.02</v>
      </c>
      <c r="J15" s="52">
        <f t="shared" si="0"/>
        <v>7921.74</v>
      </c>
      <c r="K15" s="16" t="s">
        <v>253</v>
      </c>
      <c r="L15" s="16" t="s">
        <v>254</v>
      </c>
      <c r="M15" s="16" t="s">
        <v>126</v>
      </c>
      <c r="N15" s="16" t="s">
        <v>255</v>
      </c>
      <c r="O15" s="16"/>
    </row>
    <row r="16" spans="1:15" s="2" customFormat="1" ht="24" customHeight="1" x14ac:dyDescent="0.15">
      <c r="A16" s="14">
        <v>14</v>
      </c>
      <c r="B16" s="15" t="s">
        <v>118</v>
      </c>
      <c r="C16" s="48" t="s">
        <v>100</v>
      </c>
      <c r="D16" s="48" t="s">
        <v>121</v>
      </c>
      <c r="E16" s="48" t="s">
        <v>85</v>
      </c>
      <c r="F16" s="17">
        <v>1</v>
      </c>
      <c r="G16" s="18">
        <v>138.13</v>
      </c>
      <c r="H16" s="18">
        <v>6284.92</v>
      </c>
      <c r="I16" s="18">
        <v>1885.47</v>
      </c>
      <c r="J16" s="52">
        <f t="shared" si="0"/>
        <v>4399.45</v>
      </c>
      <c r="K16" s="16" t="s">
        <v>235</v>
      </c>
      <c r="L16" s="16" t="s">
        <v>236</v>
      </c>
      <c r="M16" s="16" t="s">
        <v>121</v>
      </c>
      <c r="N16" s="16" t="s">
        <v>237</v>
      </c>
      <c r="O16" s="16"/>
    </row>
    <row r="17" spans="1:15" s="2" customFormat="1" ht="24" customHeight="1" x14ac:dyDescent="0.15">
      <c r="A17" s="14">
        <v>15</v>
      </c>
      <c r="B17" s="15" t="s">
        <v>118</v>
      </c>
      <c r="C17" s="48" t="s">
        <v>101</v>
      </c>
      <c r="D17" s="48" t="s">
        <v>125</v>
      </c>
      <c r="E17" s="48" t="s">
        <v>83</v>
      </c>
      <c r="F17" s="17">
        <v>1</v>
      </c>
      <c r="G17" s="18">
        <v>270.55</v>
      </c>
      <c r="H17" s="18">
        <v>12310.03</v>
      </c>
      <c r="I17" s="18">
        <v>3693.01</v>
      </c>
      <c r="J17" s="52">
        <f t="shared" si="0"/>
        <v>8617.02</v>
      </c>
      <c r="K17" s="16" t="s">
        <v>253</v>
      </c>
      <c r="L17" s="16" t="s">
        <v>256</v>
      </c>
      <c r="M17" s="16" t="s">
        <v>251</v>
      </c>
      <c r="N17" s="16" t="s">
        <v>255</v>
      </c>
      <c r="O17" s="16"/>
    </row>
    <row r="18" spans="1:15" s="2" customFormat="1" ht="24" customHeight="1" x14ac:dyDescent="0.15">
      <c r="A18" s="14">
        <v>16</v>
      </c>
      <c r="B18" s="15" t="s">
        <v>118</v>
      </c>
      <c r="C18" s="48" t="s">
        <v>102</v>
      </c>
      <c r="D18" s="48" t="s">
        <v>122</v>
      </c>
      <c r="E18" s="48" t="s">
        <v>79</v>
      </c>
      <c r="F18" s="17">
        <v>1</v>
      </c>
      <c r="G18" s="18">
        <v>165</v>
      </c>
      <c r="H18" s="18">
        <v>7507.5</v>
      </c>
      <c r="I18" s="18">
        <v>2252.2399999999998</v>
      </c>
      <c r="J18" s="52">
        <f t="shared" si="0"/>
        <v>5255.26</v>
      </c>
      <c r="K18" s="16" t="s">
        <v>233</v>
      </c>
      <c r="L18" s="16" t="s">
        <v>257</v>
      </c>
      <c r="M18" s="16" t="s">
        <v>69</v>
      </c>
      <c r="N18" s="16" t="s">
        <v>258</v>
      </c>
      <c r="O18" s="16"/>
    </row>
    <row r="19" spans="1:15" s="2" customFormat="1" ht="24" customHeight="1" x14ac:dyDescent="0.15">
      <c r="A19" s="14">
        <v>17</v>
      </c>
      <c r="B19" s="15" t="s">
        <v>118</v>
      </c>
      <c r="C19" s="48" t="s">
        <v>103</v>
      </c>
      <c r="D19" s="48" t="s">
        <v>127</v>
      </c>
      <c r="E19" s="48" t="s">
        <v>85</v>
      </c>
      <c r="F19" s="17">
        <v>1</v>
      </c>
      <c r="G19" s="18">
        <v>560</v>
      </c>
      <c r="H19" s="18">
        <v>25480</v>
      </c>
      <c r="I19" s="18">
        <v>7644</v>
      </c>
      <c r="J19" s="52">
        <f t="shared" si="0"/>
        <v>17836</v>
      </c>
      <c r="K19" s="16" t="s">
        <v>259</v>
      </c>
      <c r="L19" s="16" t="s">
        <v>260</v>
      </c>
      <c r="M19" s="16" t="s">
        <v>242</v>
      </c>
      <c r="N19" s="16" t="s">
        <v>261</v>
      </c>
      <c r="O19" s="16"/>
    </row>
    <row r="20" spans="1:15" s="2" customFormat="1" ht="46.5" customHeight="1" x14ac:dyDescent="0.15">
      <c r="A20" s="14">
        <v>18</v>
      </c>
      <c r="B20" s="15" t="s">
        <v>118</v>
      </c>
      <c r="C20" s="48" t="s">
        <v>104</v>
      </c>
      <c r="D20" s="48" t="s">
        <v>128</v>
      </c>
      <c r="E20" s="48" t="s">
        <v>85</v>
      </c>
      <c r="F20" s="17">
        <v>13</v>
      </c>
      <c r="G20" s="18">
        <v>21.81</v>
      </c>
      <c r="H20" s="18">
        <v>992.36</v>
      </c>
      <c r="I20" s="18">
        <v>297.7</v>
      </c>
      <c r="J20" s="52">
        <f t="shared" si="0"/>
        <v>694.66000000000008</v>
      </c>
      <c r="K20" s="16" t="s">
        <v>262</v>
      </c>
      <c r="L20" s="16" t="s">
        <v>291</v>
      </c>
      <c r="M20" s="16" t="s">
        <v>242</v>
      </c>
      <c r="N20" s="16" t="s">
        <v>263</v>
      </c>
      <c r="O20" s="16"/>
    </row>
    <row r="21" spans="1:15" s="2" customFormat="1" ht="24" customHeight="1" x14ac:dyDescent="0.15">
      <c r="A21" s="14">
        <v>19</v>
      </c>
      <c r="B21" s="15" t="s">
        <v>118</v>
      </c>
      <c r="C21" s="48" t="s">
        <v>105</v>
      </c>
      <c r="D21" s="48" t="s">
        <v>121</v>
      </c>
      <c r="E21" s="48" t="s">
        <v>83</v>
      </c>
      <c r="F21" s="17">
        <v>1</v>
      </c>
      <c r="G21" s="18">
        <v>2369.56</v>
      </c>
      <c r="H21" s="18">
        <v>107814.98</v>
      </c>
      <c r="I21" s="18">
        <v>32344.5</v>
      </c>
      <c r="J21" s="52">
        <f t="shared" si="0"/>
        <v>75470.48</v>
      </c>
      <c r="K21" s="16" t="s">
        <v>235</v>
      </c>
      <c r="L21" s="16" t="s">
        <v>236</v>
      </c>
      <c r="M21" s="16" t="s">
        <v>121</v>
      </c>
      <c r="N21" s="16" t="s">
        <v>237</v>
      </c>
      <c r="O21" s="16"/>
    </row>
    <row r="22" spans="1:15" s="2" customFormat="1" ht="24" customHeight="1" x14ac:dyDescent="0.15">
      <c r="A22" s="14">
        <v>20</v>
      </c>
      <c r="B22" s="15" t="s">
        <v>118</v>
      </c>
      <c r="C22" s="48" t="s">
        <v>106</v>
      </c>
      <c r="D22" s="48" t="s">
        <v>124</v>
      </c>
      <c r="E22" s="48" t="s">
        <v>85</v>
      </c>
      <c r="F22" s="17">
        <v>1</v>
      </c>
      <c r="G22" s="18">
        <v>158.30000000000001</v>
      </c>
      <c r="H22" s="18">
        <v>7202.65</v>
      </c>
      <c r="I22" s="18">
        <v>2160.79</v>
      </c>
      <c r="J22" s="52">
        <f t="shared" si="0"/>
        <v>5041.8599999999997</v>
      </c>
      <c r="K22" s="16" t="s">
        <v>226</v>
      </c>
      <c r="L22" s="16" t="s">
        <v>264</v>
      </c>
      <c r="M22" s="16" t="s">
        <v>242</v>
      </c>
      <c r="N22" s="16" t="s">
        <v>265</v>
      </c>
      <c r="O22" s="16"/>
    </row>
    <row r="23" spans="1:15" s="2" customFormat="1" ht="24" customHeight="1" x14ac:dyDescent="0.15">
      <c r="A23" s="14">
        <v>21</v>
      </c>
      <c r="B23" s="15" t="s">
        <v>118</v>
      </c>
      <c r="C23" s="48" t="s">
        <v>107</v>
      </c>
      <c r="D23" s="48" t="s">
        <v>129</v>
      </c>
      <c r="E23" s="48" t="s">
        <v>84</v>
      </c>
      <c r="F23" s="17">
        <v>1</v>
      </c>
      <c r="G23" s="18">
        <v>1087</v>
      </c>
      <c r="H23" s="18">
        <v>49458.5</v>
      </c>
      <c r="I23" s="18">
        <v>14837.54</v>
      </c>
      <c r="J23" s="52">
        <f t="shared" si="0"/>
        <v>34620.959999999999</v>
      </c>
      <c r="K23" s="16" t="s">
        <v>198</v>
      </c>
      <c r="L23" s="16" t="s">
        <v>266</v>
      </c>
      <c r="M23" s="16" t="s">
        <v>204</v>
      </c>
      <c r="N23" s="16" t="s">
        <v>267</v>
      </c>
      <c r="O23" s="16"/>
    </row>
    <row r="24" spans="1:15" s="2" customFormat="1" ht="24" customHeight="1" x14ac:dyDescent="0.15">
      <c r="A24" s="14">
        <v>22</v>
      </c>
      <c r="B24" s="15" t="s">
        <v>118</v>
      </c>
      <c r="C24" s="48" t="s">
        <v>108</v>
      </c>
      <c r="D24" s="48" t="s">
        <v>130</v>
      </c>
      <c r="E24" s="48" t="s">
        <v>84</v>
      </c>
      <c r="F24" s="17">
        <v>1</v>
      </c>
      <c r="G24" s="18">
        <v>118</v>
      </c>
      <c r="H24" s="18">
        <v>5369</v>
      </c>
      <c r="I24" s="18">
        <v>1610.7</v>
      </c>
      <c r="J24" s="52">
        <f t="shared" si="0"/>
        <v>3758.3</v>
      </c>
      <c r="K24" s="16" t="s">
        <v>268</v>
      </c>
      <c r="L24" s="16" t="s">
        <v>269</v>
      </c>
      <c r="M24" s="16" t="s">
        <v>71</v>
      </c>
      <c r="N24" s="16" t="s">
        <v>270</v>
      </c>
      <c r="O24" s="16"/>
    </row>
    <row r="25" spans="1:15" s="2" customFormat="1" ht="24" customHeight="1" x14ac:dyDescent="0.15">
      <c r="A25" s="14">
        <v>23</v>
      </c>
      <c r="B25" s="15" t="s">
        <v>118</v>
      </c>
      <c r="C25" s="48" t="s">
        <v>109</v>
      </c>
      <c r="D25" s="48" t="s">
        <v>73</v>
      </c>
      <c r="E25" s="48" t="s">
        <v>84</v>
      </c>
      <c r="F25" s="17">
        <v>1</v>
      </c>
      <c r="G25" s="18">
        <v>1000</v>
      </c>
      <c r="H25" s="18">
        <v>45500</v>
      </c>
      <c r="I25" s="18">
        <v>13650</v>
      </c>
      <c r="J25" s="52">
        <f t="shared" si="0"/>
        <v>31850</v>
      </c>
      <c r="K25" s="16" t="s">
        <v>198</v>
      </c>
      <c r="L25" s="16" t="s">
        <v>271</v>
      </c>
      <c r="M25" s="16" t="s">
        <v>204</v>
      </c>
      <c r="N25" s="16" t="s">
        <v>272</v>
      </c>
      <c r="O25" s="16"/>
    </row>
    <row r="26" spans="1:15" s="2" customFormat="1" ht="24" customHeight="1" x14ac:dyDescent="0.15">
      <c r="A26" s="14">
        <v>24</v>
      </c>
      <c r="B26" s="15" t="s">
        <v>118</v>
      </c>
      <c r="C26" s="48" t="s">
        <v>110</v>
      </c>
      <c r="D26" s="48" t="s">
        <v>131</v>
      </c>
      <c r="E26" s="48" t="s">
        <v>84</v>
      </c>
      <c r="F26" s="17">
        <v>14</v>
      </c>
      <c r="G26" s="18">
        <v>32.6</v>
      </c>
      <c r="H26" s="18">
        <v>1483.3</v>
      </c>
      <c r="I26" s="18">
        <v>444.98</v>
      </c>
      <c r="J26" s="52">
        <f t="shared" si="0"/>
        <v>1038.32</v>
      </c>
      <c r="K26" s="16" t="s">
        <v>273</v>
      </c>
      <c r="L26" s="16" t="s">
        <v>288</v>
      </c>
      <c r="M26" s="16" t="s">
        <v>274</v>
      </c>
      <c r="N26" s="16" t="s">
        <v>275</v>
      </c>
      <c r="O26" s="16"/>
    </row>
    <row r="27" spans="1:15" s="2" customFormat="1" ht="24" customHeight="1" x14ac:dyDescent="0.15">
      <c r="A27" s="14">
        <v>25</v>
      </c>
      <c r="B27" s="15" t="s">
        <v>118</v>
      </c>
      <c r="C27" s="48" t="s">
        <v>111</v>
      </c>
      <c r="D27" s="48" t="s">
        <v>121</v>
      </c>
      <c r="E27" s="48" t="s">
        <v>81</v>
      </c>
      <c r="F27" s="17">
        <v>1</v>
      </c>
      <c r="G27" s="18">
        <v>1745.97</v>
      </c>
      <c r="H27" s="18">
        <v>79441.64</v>
      </c>
      <c r="I27" s="18">
        <v>23832.5</v>
      </c>
      <c r="J27" s="52">
        <f t="shared" si="0"/>
        <v>55609.14</v>
      </c>
      <c r="K27" s="16" t="s">
        <v>235</v>
      </c>
      <c r="L27" s="16" t="s">
        <v>236</v>
      </c>
      <c r="M27" s="16" t="s">
        <v>121</v>
      </c>
      <c r="N27" s="16" t="s">
        <v>237</v>
      </c>
      <c r="O27" s="16"/>
    </row>
    <row r="28" spans="1:15" s="2" customFormat="1" ht="24" customHeight="1" x14ac:dyDescent="0.15">
      <c r="A28" s="14">
        <v>26</v>
      </c>
      <c r="B28" s="15" t="s">
        <v>118</v>
      </c>
      <c r="C28" s="48" t="s">
        <v>112</v>
      </c>
      <c r="D28" s="48" t="s">
        <v>61</v>
      </c>
      <c r="E28" s="48" t="s">
        <v>85</v>
      </c>
      <c r="F28" s="17">
        <v>1</v>
      </c>
      <c r="G28" s="18">
        <v>718.52</v>
      </c>
      <c r="H28" s="18">
        <v>32692.66</v>
      </c>
      <c r="I28" s="18">
        <v>9807.7999999999993</v>
      </c>
      <c r="J28" s="52">
        <f t="shared" si="0"/>
        <v>22884.86</v>
      </c>
      <c r="K28" s="16" t="s">
        <v>217</v>
      </c>
      <c r="L28" s="16" t="s">
        <v>276</v>
      </c>
      <c r="M28" s="16" t="s">
        <v>157</v>
      </c>
      <c r="N28" s="16" t="s">
        <v>277</v>
      </c>
      <c r="O28" s="16"/>
    </row>
    <row r="29" spans="1:15" s="2" customFormat="1" ht="24" customHeight="1" x14ac:dyDescent="0.15">
      <c r="A29" s="14">
        <v>27</v>
      </c>
      <c r="B29" s="15" t="s">
        <v>118</v>
      </c>
      <c r="C29" s="48" t="s">
        <v>113</v>
      </c>
      <c r="D29" s="48" t="s">
        <v>71</v>
      </c>
      <c r="E29" s="48" t="s">
        <v>84</v>
      </c>
      <c r="F29" s="17">
        <v>1</v>
      </c>
      <c r="G29" s="18">
        <v>1321</v>
      </c>
      <c r="H29" s="18">
        <v>60105.5</v>
      </c>
      <c r="I29" s="18">
        <v>18031.64</v>
      </c>
      <c r="J29" s="52">
        <f t="shared" si="0"/>
        <v>42073.86</v>
      </c>
      <c r="K29" s="16" t="s">
        <v>268</v>
      </c>
      <c r="L29" s="16" t="s">
        <v>278</v>
      </c>
      <c r="M29" s="16" t="s">
        <v>71</v>
      </c>
      <c r="N29" s="16" t="s">
        <v>279</v>
      </c>
      <c r="O29" s="16"/>
    </row>
    <row r="30" spans="1:15" s="2" customFormat="1" ht="24" customHeight="1" x14ac:dyDescent="0.15">
      <c r="A30" s="14">
        <v>28</v>
      </c>
      <c r="B30" s="15" t="s">
        <v>118</v>
      </c>
      <c r="C30" s="48" t="s">
        <v>114</v>
      </c>
      <c r="D30" s="48" t="s">
        <v>132</v>
      </c>
      <c r="E30" s="48" t="s">
        <v>79</v>
      </c>
      <c r="F30" s="17">
        <v>1</v>
      </c>
      <c r="G30" s="18">
        <v>708.26</v>
      </c>
      <c r="H30" s="18">
        <v>32225.83</v>
      </c>
      <c r="I30" s="18">
        <v>9667.75</v>
      </c>
      <c r="J30" s="52">
        <f t="shared" si="0"/>
        <v>22558.080000000002</v>
      </c>
      <c r="K30" s="16" t="s">
        <v>280</v>
      </c>
      <c r="L30" s="16" t="s">
        <v>281</v>
      </c>
      <c r="M30" s="16" t="s">
        <v>282</v>
      </c>
      <c r="N30" s="16" t="s">
        <v>283</v>
      </c>
      <c r="O30" s="16"/>
    </row>
    <row r="31" spans="1:15" s="2" customFormat="1" ht="24" customHeight="1" x14ac:dyDescent="0.15">
      <c r="A31" s="14">
        <v>29</v>
      </c>
      <c r="B31" s="15" t="s">
        <v>118</v>
      </c>
      <c r="C31" s="48" t="s">
        <v>115</v>
      </c>
      <c r="D31" s="48" t="s">
        <v>125</v>
      </c>
      <c r="E31" s="48" t="s">
        <v>79</v>
      </c>
      <c r="F31" s="17">
        <v>1</v>
      </c>
      <c r="G31" s="18">
        <v>1349.22</v>
      </c>
      <c r="H31" s="18">
        <v>61389.51</v>
      </c>
      <c r="I31" s="18">
        <v>18416.849999999999</v>
      </c>
      <c r="J31" s="52">
        <f t="shared" si="0"/>
        <v>42972.66</v>
      </c>
      <c r="K31" s="16" t="s">
        <v>253</v>
      </c>
      <c r="L31" s="16" t="s">
        <v>284</v>
      </c>
      <c r="M31" s="16" t="s">
        <v>251</v>
      </c>
      <c r="N31" s="16" t="s">
        <v>285</v>
      </c>
      <c r="O31" s="16"/>
    </row>
    <row r="32" spans="1:15" s="2" customFormat="1" ht="24" customHeight="1" x14ac:dyDescent="0.15">
      <c r="A32" s="14">
        <v>30</v>
      </c>
      <c r="B32" s="15" t="s">
        <v>118</v>
      </c>
      <c r="C32" s="48" t="s">
        <v>116</v>
      </c>
      <c r="D32" s="48" t="s">
        <v>70</v>
      </c>
      <c r="E32" s="48" t="s">
        <v>83</v>
      </c>
      <c r="F32" s="17">
        <v>22</v>
      </c>
      <c r="G32" s="18">
        <v>15.69</v>
      </c>
      <c r="H32" s="18">
        <v>713.9</v>
      </c>
      <c r="I32" s="18">
        <v>214.16</v>
      </c>
      <c r="J32" s="52">
        <f t="shared" si="0"/>
        <v>499.74</v>
      </c>
      <c r="K32" s="16" t="s">
        <v>188</v>
      </c>
      <c r="L32" s="16" t="s">
        <v>189</v>
      </c>
      <c r="M32" s="16" t="s">
        <v>190</v>
      </c>
      <c r="N32" s="16" t="s">
        <v>191</v>
      </c>
      <c r="O32" s="16" t="s">
        <v>192</v>
      </c>
    </row>
    <row r="33" spans="1:15" s="3" customFormat="1" ht="24" customHeight="1" x14ac:dyDescent="0.15">
      <c r="A33" s="14">
        <v>31</v>
      </c>
      <c r="B33" s="15" t="s">
        <v>118</v>
      </c>
      <c r="C33" s="16" t="s">
        <v>117</v>
      </c>
      <c r="D33" s="16" t="s">
        <v>62</v>
      </c>
      <c r="E33" s="16" t="s">
        <v>79</v>
      </c>
      <c r="F33" s="17">
        <v>16</v>
      </c>
      <c r="G33" s="18">
        <v>22.5</v>
      </c>
      <c r="H33" s="18">
        <v>1023.75</v>
      </c>
      <c r="I33" s="18">
        <v>307.12</v>
      </c>
      <c r="J33" s="52">
        <f t="shared" si="0"/>
        <v>716.63</v>
      </c>
      <c r="K33" s="15" t="s">
        <v>160</v>
      </c>
      <c r="L33" s="15" t="s">
        <v>161</v>
      </c>
      <c r="M33" s="16" t="s">
        <v>162</v>
      </c>
      <c r="N33" s="15" t="s">
        <v>163</v>
      </c>
      <c r="O33" s="15" t="s">
        <v>164</v>
      </c>
    </row>
    <row r="34" spans="1:15" ht="24" customHeight="1" x14ac:dyDescent="0.15">
      <c r="A34" s="14"/>
      <c r="B34" s="15" t="s">
        <v>18</v>
      </c>
      <c r="C34" s="48"/>
      <c r="D34" s="48"/>
      <c r="E34" s="48"/>
      <c r="F34" s="17">
        <f>SUM(F3:F33)</f>
        <v>112</v>
      </c>
      <c r="G34" s="18">
        <f>SUM(G3:G33)</f>
        <v>16843.13</v>
      </c>
      <c r="H34" s="18">
        <f>SUM(H3:H33)</f>
        <v>766362.45000000007</v>
      </c>
      <c r="I34" s="18">
        <f>SUM(I3:I33)</f>
        <v>229908.62</v>
      </c>
      <c r="J34" s="52">
        <f>SUM(J3:J33)</f>
        <v>536453.82999999996</v>
      </c>
      <c r="K34" s="53"/>
      <c r="L34" s="53"/>
      <c r="M34" s="53"/>
      <c r="N34" s="53"/>
      <c r="O34" s="53"/>
    </row>
  </sheetData>
  <autoFilter ref="A2:O34"/>
  <mergeCells count="1">
    <mergeCell ref="A1:O1"/>
  </mergeCells>
  <phoneticPr fontId="10" type="noConversion"/>
  <printOptions horizontalCentered="1"/>
  <pageMargins left="0.2" right="0" top="0.389583333333333" bottom="0.389583333333333" header="0.50763888888888897" footer="0.118055555555556"/>
  <pageSetup paperSize="9" scale="95" orientation="landscape" verticalDpi="300" r:id="rId1"/>
  <headerFooter scaleWithDoc="0" alignWithMargins="0">
    <oddFooter>&amp;C第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O7" sqref="O7"/>
    </sheetView>
  </sheetViews>
  <sheetFormatPr defaultRowHeight="14.25" x14ac:dyDescent="0.15"/>
  <cols>
    <col min="1" max="1" width="4" customWidth="1"/>
    <col min="2" max="2" width="5.5" customWidth="1"/>
    <col min="3" max="3" width="9.625" customWidth="1"/>
    <col min="4" max="4" width="16.125" customWidth="1"/>
    <col min="5" max="5" width="8" customWidth="1"/>
    <col min="6" max="6" width="4.625" customWidth="1"/>
    <col min="7" max="7" width="7.5" customWidth="1"/>
    <col min="8" max="8" width="9.375" bestFit="1" customWidth="1"/>
    <col min="11" max="11" width="8.625" customWidth="1"/>
    <col min="13" max="13" width="11.5" customWidth="1"/>
    <col min="14" max="14" width="11.125" customWidth="1"/>
    <col min="15" max="15" width="12.75" customWidth="1"/>
  </cols>
  <sheetData>
    <row r="1" spans="1:15" ht="33" customHeight="1" x14ac:dyDescent="0.15">
      <c r="A1" s="67" t="s">
        <v>152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25.5" customHeight="1" x14ac:dyDescent="0.15">
      <c r="A2" s="9" t="s">
        <v>19</v>
      </c>
      <c r="B2" s="10" t="s">
        <v>20</v>
      </c>
      <c r="C2" s="9" t="s">
        <v>135</v>
      </c>
      <c r="D2" s="11" t="s">
        <v>21</v>
      </c>
      <c r="E2" s="21" t="s">
        <v>22</v>
      </c>
      <c r="F2" s="12" t="s">
        <v>23</v>
      </c>
      <c r="G2" s="22" t="s">
        <v>3</v>
      </c>
      <c r="H2" s="13" t="s">
        <v>24</v>
      </c>
      <c r="I2" s="23" t="s">
        <v>25</v>
      </c>
      <c r="J2" s="19" t="s">
        <v>26</v>
      </c>
      <c r="K2" s="20" t="s">
        <v>27</v>
      </c>
      <c r="L2" s="20" t="s">
        <v>28</v>
      </c>
      <c r="M2" s="20" t="s">
        <v>29</v>
      </c>
      <c r="N2" s="20" t="s">
        <v>30</v>
      </c>
      <c r="O2" s="20" t="s">
        <v>31</v>
      </c>
    </row>
    <row r="3" spans="1:15" ht="24" customHeight="1" x14ac:dyDescent="0.15">
      <c r="A3" s="14">
        <v>1</v>
      </c>
      <c r="B3" s="15" t="s">
        <v>41</v>
      </c>
      <c r="C3" s="14" t="s">
        <v>137</v>
      </c>
      <c r="D3" s="48" t="s">
        <v>65</v>
      </c>
      <c r="E3" s="49" t="s">
        <v>81</v>
      </c>
      <c r="F3" s="17">
        <v>1</v>
      </c>
      <c r="G3" s="50">
        <v>53.28</v>
      </c>
      <c r="H3" s="18">
        <v>2930.4</v>
      </c>
      <c r="I3" s="51">
        <v>293.04000000000002</v>
      </c>
      <c r="J3" s="52">
        <f>H3-I3</f>
        <v>2637.36</v>
      </c>
      <c r="K3" s="16" t="s">
        <v>155</v>
      </c>
      <c r="L3" s="16" t="s">
        <v>173</v>
      </c>
      <c r="M3" s="16" t="s">
        <v>174</v>
      </c>
      <c r="N3" s="16" t="s">
        <v>175</v>
      </c>
      <c r="O3" s="16" t="s">
        <v>296</v>
      </c>
    </row>
    <row r="4" spans="1:15" ht="24" customHeight="1" x14ac:dyDescent="0.15">
      <c r="A4" s="14">
        <v>2</v>
      </c>
      <c r="B4" s="15" t="s">
        <v>41</v>
      </c>
      <c r="C4" s="14" t="s">
        <v>138</v>
      </c>
      <c r="D4" s="48" t="s">
        <v>61</v>
      </c>
      <c r="E4" s="49" t="s">
        <v>81</v>
      </c>
      <c r="F4" s="17">
        <v>1</v>
      </c>
      <c r="G4" s="50">
        <v>14</v>
      </c>
      <c r="H4" s="18">
        <v>770</v>
      </c>
      <c r="I4" s="51">
        <v>77</v>
      </c>
      <c r="J4" s="52">
        <f t="shared" ref="J4:J14" si="0">H4-I4</f>
        <v>693</v>
      </c>
      <c r="K4" s="16" t="s">
        <v>155</v>
      </c>
      <c r="L4" s="16" t="s">
        <v>223</v>
      </c>
      <c r="M4" s="16" t="s">
        <v>157</v>
      </c>
      <c r="N4" s="16" t="s">
        <v>224</v>
      </c>
      <c r="O4" s="16" t="s">
        <v>225</v>
      </c>
    </row>
    <row r="5" spans="1:15" ht="24" customHeight="1" x14ac:dyDescent="0.15">
      <c r="A5" s="14">
        <v>3</v>
      </c>
      <c r="B5" s="15" t="s">
        <v>41</v>
      </c>
      <c r="C5" s="14" t="s">
        <v>139</v>
      </c>
      <c r="D5" s="48" t="s">
        <v>69</v>
      </c>
      <c r="E5" s="49" t="s">
        <v>82</v>
      </c>
      <c r="F5" s="17">
        <v>1</v>
      </c>
      <c r="G5" s="50">
        <v>53</v>
      </c>
      <c r="H5" s="18">
        <v>2915</v>
      </c>
      <c r="I5" s="51">
        <v>291.5</v>
      </c>
      <c r="J5" s="52">
        <f t="shared" si="0"/>
        <v>2623.5</v>
      </c>
      <c r="K5" s="16" t="s">
        <v>185</v>
      </c>
      <c r="L5" s="16" t="s">
        <v>286</v>
      </c>
      <c r="M5" s="16" t="s">
        <v>69</v>
      </c>
      <c r="N5" s="16" t="s">
        <v>287</v>
      </c>
      <c r="O5" s="16"/>
    </row>
    <row r="6" spans="1:15" ht="24" customHeight="1" x14ac:dyDescent="0.15">
      <c r="A6" s="14">
        <v>4</v>
      </c>
      <c r="B6" s="15" t="s">
        <v>41</v>
      </c>
      <c r="C6" s="14" t="s">
        <v>140</v>
      </c>
      <c r="D6" s="48" t="s">
        <v>73</v>
      </c>
      <c r="E6" s="49" t="s">
        <v>80</v>
      </c>
      <c r="F6" s="17">
        <v>1</v>
      </c>
      <c r="G6" s="50">
        <v>50</v>
      </c>
      <c r="H6" s="18">
        <v>2750</v>
      </c>
      <c r="I6" s="51">
        <v>275</v>
      </c>
      <c r="J6" s="52">
        <f t="shared" si="0"/>
        <v>2475</v>
      </c>
      <c r="K6" s="16" t="s">
        <v>202</v>
      </c>
      <c r="L6" s="16" t="s">
        <v>203</v>
      </c>
      <c r="M6" s="16" t="s">
        <v>204</v>
      </c>
      <c r="N6" s="16" t="s">
        <v>205</v>
      </c>
      <c r="O6" s="16" t="s">
        <v>206</v>
      </c>
    </row>
    <row r="7" spans="1:15" ht="24" customHeight="1" x14ac:dyDescent="0.15">
      <c r="A7" s="14">
        <v>5</v>
      </c>
      <c r="B7" s="15" t="s">
        <v>41</v>
      </c>
      <c r="C7" s="14" t="s">
        <v>141</v>
      </c>
      <c r="D7" s="48" t="s">
        <v>76</v>
      </c>
      <c r="E7" s="49" t="s">
        <v>80</v>
      </c>
      <c r="F7" s="17">
        <v>1</v>
      </c>
      <c r="G7" s="50">
        <v>28</v>
      </c>
      <c r="H7" s="18">
        <v>1540</v>
      </c>
      <c r="I7" s="51">
        <v>154</v>
      </c>
      <c r="J7" s="52">
        <f t="shared" si="0"/>
        <v>1386</v>
      </c>
      <c r="K7" s="16" t="s">
        <v>165</v>
      </c>
      <c r="L7" s="16" t="s">
        <v>220</v>
      </c>
      <c r="M7" s="16" t="s">
        <v>76</v>
      </c>
      <c r="N7" s="16" t="s">
        <v>221</v>
      </c>
      <c r="O7" s="16" t="s">
        <v>222</v>
      </c>
    </row>
    <row r="8" spans="1:15" ht="24" customHeight="1" x14ac:dyDescent="0.15">
      <c r="A8" s="14">
        <v>6</v>
      </c>
      <c r="B8" s="15" t="s">
        <v>41</v>
      </c>
      <c r="C8" s="14" t="s">
        <v>142</v>
      </c>
      <c r="D8" s="48" t="s">
        <v>62</v>
      </c>
      <c r="E8" s="49" t="s">
        <v>79</v>
      </c>
      <c r="F8" s="17">
        <v>9</v>
      </c>
      <c r="G8" s="50">
        <v>5.56</v>
      </c>
      <c r="H8" s="18">
        <v>305.8</v>
      </c>
      <c r="I8" s="51">
        <v>30.58</v>
      </c>
      <c r="J8" s="52">
        <f t="shared" si="0"/>
        <v>275.22000000000003</v>
      </c>
      <c r="K8" s="16" t="s">
        <v>160</v>
      </c>
      <c r="L8" s="16" t="s">
        <v>161</v>
      </c>
      <c r="M8" s="16" t="s">
        <v>162</v>
      </c>
      <c r="N8" s="16" t="s">
        <v>163</v>
      </c>
      <c r="O8" s="16" t="s">
        <v>164</v>
      </c>
    </row>
    <row r="9" spans="1:15" ht="24" customHeight="1" x14ac:dyDescent="0.15">
      <c r="A9" s="14">
        <v>7</v>
      </c>
      <c r="B9" s="15" t="s">
        <v>41</v>
      </c>
      <c r="C9" s="14" t="s">
        <v>143</v>
      </c>
      <c r="D9" s="48" t="s">
        <v>149</v>
      </c>
      <c r="E9" s="49" t="s">
        <v>77</v>
      </c>
      <c r="F9" s="17">
        <v>4</v>
      </c>
      <c r="G9" s="50">
        <v>2.2999999999999998</v>
      </c>
      <c r="H9" s="18">
        <v>126.5</v>
      </c>
      <c r="I9" s="51">
        <v>12.64</v>
      </c>
      <c r="J9" s="52">
        <f t="shared" si="0"/>
        <v>113.86</v>
      </c>
      <c r="K9" s="16" t="s">
        <v>209</v>
      </c>
      <c r="L9" s="16" t="s">
        <v>210</v>
      </c>
      <c r="M9" s="16" t="s">
        <v>211</v>
      </c>
      <c r="N9" s="16" t="s">
        <v>212</v>
      </c>
      <c r="O9" s="16" t="s">
        <v>213</v>
      </c>
    </row>
    <row r="10" spans="1:15" ht="24" customHeight="1" x14ac:dyDescent="0.15">
      <c r="A10" s="14">
        <v>8</v>
      </c>
      <c r="B10" s="15" t="s">
        <v>41</v>
      </c>
      <c r="C10" s="14" t="s">
        <v>144</v>
      </c>
      <c r="D10" s="48" t="s">
        <v>71</v>
      </c>
      <c r="E10" s="49" t="s">
        <v>77</v>
      </c>
      <c r="F10" s="17">
        <v>1</v>
      </c>
      <c r="G10" s="50">
        <v>12</v>
      </c>
      <c r="H10" s="18">
        <v>660</v>
      </c>
      <c r="I10" s="51">
        <v>66</v>
      </c>
      <c r="J10" s="52">
        <f t="shared" si="0"/>
        <v>594</v>
      </c>
      <c r="K10" s="16" t="s">
        <v>193</v>
      </c>
      <c r="L10" s="16" t="s">
        <v>214</v>
      </c>
      <c r="M10" s="16" t="s">
        <v>195</v>
      </c>
      <c r="N10" s="16" t="s">
        <v>215</v>
      </c>
      <c r="O10" s="16" t="s">
        <v>216</v>
      </c>
    </row>
    <row r="11" spans="1:15" ht="24" customHeight="1" x14ac:dyDescent="0.15">
      <c r="A11" s="14">
        <v>9</v>
      </c>
      <c r="B11" s="15" t="s">
        <v>41</v>
      </c>
      <c r="C11" s="14" t="s">
        <v>145</v>
      </c>
      <c r="D11" s="48" t="s">
        <v>71</v>
      </c>
      <c r="E11" s="49" t="s">
        <v>84</v>
      </c>
      <c r="F11" s="17">
        <v>1</v>
      </c>
      <c r="G11" s="50">
        <v>26</v>
      </c>
      <c r="H11" s="18">
        <v>1430</v>
      </c>
      <c r="I11" s="51">
        <v>143</v>
      </c>
      <c r="J11" s="52">
        <f t="shared" si="0"/>
        <v>1287</v>
      </c>
      <c r="K11" s="16" t="s">
        <v>193</v>
      </c>
      <c r="L11" s="16" t="s">
        <v>194</v>
      </c>
      <c r="M11" s="16" t="s">
        <v>195</v>
      </c>
      <c r="N11" s="16" t="s">
        <v>196</v>
      </c>
      <c r="O11" s="16" t="s">
        <v>197</v>
      </c>
    </row>
    <row r="12" spans="1:15" ht="24" customHeight="1" x14ac:dyDescent="0.15">
      <c r="A12" s="14">
        <v>10</v>
      </c>
      <c r="B12" s="15" t="s">
        <v>41</v>
      </c>
      <c r="C12" s="14" t="s">
        <v>146</v>
      </c>
      <c r="D12" s="48" t="s">
        <v>61</v>
      </c>
      <c r="E12" s="49" t="s">
        <v>78</v>
      </c>
      <c r="F12" s="17">
        <v>1</v>
      </c>
      <c r="G12" s="50">
        <v>46</v>
      </c>
      <c r="H12" s="18">
        <v>2530</v>
      </c>
      <c r="I12" s="51">
        <v>253</v>
      </c>
      <c r="J12" s="52">
        <f t="shared" si="0"/>
        <v>2277</v>
      </c>
      <c r="K12" s="16" t="s">
        <v>155</v>
      </c>
      <c r="L12" s="16" t="s">
        <v>156</v>
      </c>
      <c r="M12" s="16" t="s">
        <v>157</v>
      </c>
      <c r="N12" s="16" t="s">
        <v>158</v>
      </c>
      <c r="O12" s="16" t="s">
        <v>159</v>
      </c>
    </row>
    <row r="13" spans="1:15" ht="24" customHeight="1" x14ac:dyDescent="0.15">
      <c r="A13" s="14">
        <v>11</v>
      </c>
      <c r="B13" s="15" t="s">
        <v>41</v>
      </c>
      <c r="C13" s="14" t="s">
        <v>147</v>
      </c>
      <c r="D13" s="48" t="s">
        <v>66</v>
      </c>
      <c r="E13" s="49" t="s">
        <v>78</v>
      </c>
      <c r="F13" s="17">
        <v>1</v>
      </c>
      <c r="G13" s="50">
        <v>14</v>
      </c>
      <c r="H13" s="18">
        <v>770</v>
      </c>
      <c r="I13" s="51">
        <v>77</v>
      </c>
      <c r="J13" s="52">
        <f t="shared" si="0"/>
        <v>693</v>
      </c>
      <c r="K13" s="16" t="s">
        <v>155</v>
      </c>
      <c r="L13" s="16" t="s">
        <v>176</v>
      </c>
      <c r="M13" s="16" t="s">
        <v>66</v>
      </c>
      <c r="N13" s="16" t="s">
        <v>177</v>
      </c>
      <c r="O13" s="16" t="s">
        <v>178</v>
      </c>
    </row>
    <row r="14" spans="1:15" ht="24" customHeight="1" x14ac:dyDescent="0.15">
      <c r="A14" s="14">
        <v>12</v>
      </c>
      <c r="B14" s="15" t="s">
        <v>41</v>
      </c>
      <c r="C14" s="14" t="s">
        <v>148</v>
      </c>
      <c r="D14" s="48" t="s">
        <v>150</v>
      </c>
      <c r="E14" s="49" t="s">
        <v>151</v>
      </c>
      <c r="F14" s="17">
        <v>1</v>
      </c>
      <c r="G14" s="50">
        <v>0.5</v>
      </c>
      <c r="H14" s="18">
        <v>27.5</v>
      </c>
      <c r="I14" s="51">
        <v>2.74</v>
      </c>
      <c r="J14" s="52">
        <f t="shared" si="0"/>
        <v>24.759999999999998</v>
      </c>
      <c r="K14" s="16" t="s">
        <v>228</v>
      </c>
      <c r="L14" s="16" t="s">
        <v>229</v>
      </c>
      <c r="M14" s="16" t="s">
        <v>230</v>
      </c>
      <c r="N14" s="16" t="s">
        <v>231</v>
      </c>
      <c r="O14" s="16" t="s">
        <v>232</v>
      </c>
    </row>
    <row r="15" spans="1:15" s="8" customFormat="1" ht="24" customHeight="1" x14ac:dyDescent="0.15">
      <c r="A15" s="14"/>
      <c r="B15" s="15" t="s">
        <v>18</v>
      </c>
      <c r="C15" s="14"/>
      <c r="D15" s="48"/>
      <c r="E15" s="48"/>
      <c r="F15" s="17">
        <f>SUM(F3:F14)</f>
        <v>23</v>
      </c>
      <c r="G15" s="18">
        <f>SUM(G3:G14)</f>
        <v>304.64</v>
      </c>
      <c r="H15" s="18">
        <f>SUM(H3:H14)</f>
        <v>16755.199999999997</v>
      </c>
      <c r="I15" s="18">
        <f>SUM(I3:I14)</f>
        <v>1675.5</v>
      </c>
      <c r="J15" s="52">
        <f>SUM(J3:J14)</f>
        <v>15079.7</v>
      </c>
      <c r="K15" s="53"/>
      <c r="L15" s="53"/>
      <c r="M15" s="53"/>
      <c r="N15" s="53"/>
      <c r="O15" s="53"/>
    </row>
  </sheetData>
  <mergeCells count="1">
    <mergeCell ref="A1:O1"/>
  </mergeCells>
  <phoneticPr fontId="10" type="noConversion"/>
  <pageMargins left="0.7" right="0.7" top="0.75" bottom="0.75" header="0.3" footer="0.3"/>
  <pageSetup paperSize="9" scale="9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汇总 </vt:lpstr>
      <vt:lpstr>大豆种植保险（江苏）</vt:lpstr>
      <vt:lpstr>水稻完全成本保险（江苏）</vt:lpstr>
      <vt:lpstr>玉米完全成本保险（江苏）</vt:lpstr>
      <vt:lpstr>'汇总 '!Print_Area</vt:lpstr>
      <vt:lpstr>'大豆种植保险（江苏）'!Print_Titles</vt:lpstr>
      <vt:lpstr>'汇总 '!Print_Titles</vt:lpstr>
      <vt:lpstr>'水稻完全成本保险（江苏）'!Print_Titles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cp:lastPrinted>2023-09-06T08:20:00Z</cp:lastPrinted>
  <dcterms:created xsi:type="dcterms:W3CDTF">1996-12-17T01:32:00Z</dcterms:created>
  <dcterms:modified xsi:type="dcterms:W3CDTF">2023-09-12T07:56:45Z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KSOReadingLayout">
    <vt:bool>false</vt:bool>
  </property>
</Properties>
</file>