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886"/>
  </bookViews>
  <sheets>
    <sheet name="汇总 " sheetId="10" r:id="rId1"/>
    <sheet name="水稻" sheetId="8" r:id="rId2"/>
    <sheet name="玉米" sheetId="11" r:id="rId3"/>
    <sheet name="大豆" sheetId="12" r:id="rId4"/>
  </sheets>
  <definedNames>
    <definedName name="_xlnm._FilterDatabase" localSheetId="2" hidden="1">玉米!$A$2:$O$5</definedName>
    <definedName name="_xlnm._FilterDatabase" localSheetId="1" hidden="1">玉米!$A$2:$O$5</definedName>
    <definedName name="_xlnm.Print_Area" localSheetId="0">'汇总 '!$A$1:$S$13</definedName>
    <definedName name="_xlnm.Print_Titles" localSheetId="0">'汇总 '!$1:$4</definedName>
    <definedName name="_xlnm.Print_Titles" localSheetId="1">玉米!$1:$2</definedName>
    <definedName name="_xlnm.Print_Titles" localSheetId="2">玉米!#REF!</definedName>
    <definedName name="_xlnm.Print_Area" localSheetId="1">玉米!$A$1:$O$5</definedName>
  </definedNames>
  <calcPr calcId="144525"/>
</workbook>
</file>

<file path=xl/sharedStrings.xml><?xml version="1.0" encoding="utf-8"?>
<sst xmlns="http://schemas.openxmlformats.org/spreadsheetml/2006/main" count="119" uniqueCount="62">
  <si>
    <r>
      <rPr>
        <b/>
        <sz val="14"/>
        <rFont val="宋体"/>
        <charset val="134"/>
      </rPr>
      <t>种植业保险汇总表</t>
    </r>
    <r>
      <rPr>
        <b/>
        <sz val="10"/>
        <rFont val="宋体"/>
        <charset val="134"/>
      </rPr>
      <t>（2022.7.1-2022.9.30）</t>
    </r>
  </si>
  <si>
    <t>申请单位（业务章）：</t>
  </si>
  <si>
    <t>审核单位（盖章）：</t>
  </si>
  <si>
    <t>险种名称</t>
  </si>
  <si>
    <t>承保农户数（户次）</t>
  </si>
  <si>
    <t>承保数量（亩）</t>
  </si>
  <si>
    <t>单位保额（元/亩）</t>
  </si>
  <si>
    <t>费率</t>
  </si>
  <si>
    <t>单位保险费（元/亩）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</si>
  <si>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</si>
  <si>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</si>
  <si>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</si>
  <si>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</si>
  <si>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</si>
  <si>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</si>
  <si>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</si>
  <si>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</si>
  <si>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</si>
  <si>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</si>
  <si>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</si>
  <si>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江苏省中央财政水稻完全成本保险</t>
  </si>
  <si>
    <t>江苏省中央财政玉米完全成本保险</t>
  </si>
  <si>
    <t>江苏省中央财政大豆种植保险</t>
  </si>
  <si>
    <t>合计</t>
  </si>
  <si>
    <t xml:space="preserve">  保险公司负责人：                                         保险公司复核人：                               保险公司制表人：</t>
  </si>
  <si>
    <t xml:space="preserve">种植业保险明细表（水稻完全成本，单位保额1300，保险期限2022/7/10-2022/11/30） </t>
  </si>
  <si>
    <t>序号</t>
  </si>
  <si>
    <t>乡镇</t>
  </si>
  <si>
    <t>保单号</t>
  </si>
  <si>
    <t>被保险人或投保人</t>
  </si>
  <si>
    <t>标的地址</t>
  </si>
  <si>
    <t>承保户次</t>
  </si>
  <si>
    <t>总保费（元）</t>
  </si>
  <si>
    <t>农户自缴保费（元）</t>
  </si>
  <si>
    <t>各级财政补贴（元）</t>
  </si>
  <si>
    <t>汇款日期</t>
  </si>
  <si>
    <t>汇款金额</t>
  </si>
  <si>
    <t>汇款人</t>
  </si>
  <si>
    <t>交易流水号（网银回单）</t>
  </si>
  <si>
    <t>备注</t>
  </si>
  <si>
    <t>川姜</t>
  </si>
  <si>
    <t>ANAJF0364A22Q050003T</t>
  </si>
  <si>
    <t>张长利</t>
  </si>
  <si>
    <t>义成村</t>
  </si>
  <si>
    <t>ANAJF0364A22Q050001V</t>
  </si>
  <si>
    <t>丁仁照</t>
  </si>
  <si>
    <t>丁伟青</t>
  </si>
  <si>
    <t>ANAJF0364A22Q050000D</t>
  </si>
  <si>
    <t>施礼菊</t>
  </si>
  <si>
    <t>先锋</t>
  </si>
  <si>
    <t>ANAJF0364A22Q050002B</t>
  </si>
  <si>
    <t>南通市通州区厚余粮食种植专业合作社</t>
  </si>
  <si>
    <t>苏家埭村</t>
  </si>
  <si>
    <t>高怀平</t>
  </si>
  <si>
    <t xml:space="preserve">种植业保险明细表（玉米完全成本，单位保额1000，保险期限2022/7/15-2022/11/30） </t>
  </si>
  <si>
    <t>ANAJF0366A22Q050000D</t>
  </si>
  <si>
    <t>王理军</t>
  </si>
  <si>
    <t>永安村</t>
  </si>
  <si>
    <t>ANAJF0366A22Q050001T</t>
  </si>
  <si>
    <t>三圩头村</t>
  </si>
  <si>
    <t xml:space="preserve">种植业保险明细表（大豆种植保险，单位保额500，保险期限2022/7/30-2022/11/30） </t>
  </si>
  <si>
    <t>ANAJF0360022Q050000G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</si>
</sst>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00000"/>
    <numFmt numFmtId="178" formatCode="0.00_ "/>
    <numFmt numFmtId="179" formatCode="0.00_);[Red]\(0.00\)"/>
    <numFmt numFmtId="180" formatCode="0.0%"/>
  </numFmts>
  <fonts count="39">
    <font>
      <sz val="12"/>
      <name val="宋体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0"/>
      <name val="Helv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4">
    <xf numFmtId="0" fontId="0" fillId="0" borderId="0"/>
    <xf numFmtId="42" fontId="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19" borderId="9" applyNumberFormat="0" applyFont="0" applyAlignment="0" applyProtection="0">
      <alignment vertical="center"/>
    </xf>
    <xf numFmtId="0" fontId="34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/>
    <xf numFmtId="0" fontId="3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37" fillId="16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12" borderId="5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34" fillId="0" borderId="0"/>
    <xf numFmtId="0" fontId="0" fillId="0" borderId="0"/>
    <xf numFmtId="0" fontId="34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18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34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38" fillId="0" borderId="0">
      <alignment vertical="center"/>
    </xf>
    <xf numFmtId="0" fontId="34" fillId="0" borderId="0"/>
    <xf numFmtId="0" fontId="8" fillId="0" borderId="0">
      <alignment vertical="center"/>
    </xf>
    <xf numFmtId="0" fontId="8" fillId="0" borderId="0">
      <alignment vertical="center"/>
    </xf>
    <xf numFmtId="0" fontId="3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</cellStyleXfs>
  <cellXfs count="7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3" borderId="0" xfId="0" applyNumberFormat="1" applyFont="1" applyFill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8" fontId="5" fillId="0" borderId="1" xfId="7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78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" fontId="8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9" fillId="3" borderId="0" xfId="113" applyFont="1" applyFill="1"/>
    <xf numFmtId="0" fontId="10" fillId="0" borderId="0" xfId="113" applyFont="1" applyFill="1"/>
    <xf numFmtId="0" fontId="11" fillId="3" borderId="0" xfId="113" applyFont="1" applyFill="1" applyAlignment="1">
      <alignment horizontal="center" vertical="center" wrapText="1"/>
    </xf>
    <xf numFmtId="0" fontId="12" fillId="3" borderId="0" xfId="113" applyFont="1" applyFill="1"/>
    <xf numFmtId="0" fontId="0" fillId="0" borderId="0" xfId="113" applyNumberFormat="1" applyFill="1"/>
    <xf numFmtId="179" fontId="0" fillId="0" borderId="0" xfId="113" applyNumberFormat="1" applyFill="1"/>
    <xf numFmtId="10" fontId="0" fillId="0" borderId="0" xfId="113" applyNumberFormat="1" applyFill="1"/>
    <xf numFmtId="178" fontId="0" fillId="0" borderId="0" xfId="113" applyNumberFormat="1" applyFill="1"/>
    <xf numFmtId="179" fontId="0" fillId="3" borderId="0" xfId="113" applyNumberFormat="1" applyFill="1"/>
    <xf numFmtId="0" fontId="0" fillId="3" borderId="0" xfId="113" applyFill="1"/>
    <xf numFmtId="0" fontId="13" fillId="0" borderId="0" xfId="113" applyFont="1" applyFill="1" applyBorder="1" applyAlignment="1">
      <alignment horizontal="center" vertical="center" wrapText="1"/>
    </xf>
    <xf numFmtId="9" fontId="13" fillId="0" borderId="0" xfId="113" applyNumberFormat="1" applyFont="1" applyFill="1" applyBorder="1" applyAlignment="1">
      <alignment horizontal="center" vertical="center" wrapText="1"/>
    </xf>
    <xf numFmtId="0" fontId="14" fillId="0" borderId="0" xfId="113" applyFont="1" applyFill="1" applyAlignment="1">
      <alignment horizontal="left" vertical="center" wrapText="1"/>
    </xf>
    <xf numFmtId="9" fontId="14" fillId="0" borderId="0" xfId="113" applyNumberFormat="1" applyFont="1" applyFill="1" applyAlignment="1">
      <alignment horizontal="left" vertical="center" wrapText="1"/>
    </xf>
    <xf numFmtId="0" fontId="14" fillId="0" borderId="0" xfId="113" applyFont="1" applyFill="1" applyBorder="1" applyAlignment="1">
      <alignment horizontal="center" vertical="center" wrapText="1"/>
    </xf>
    <xf numFmtId="0" fontId="6" fillId="0" borderId="1" xfId="113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8" fontId="6" fillId="0" borderId="1" xfId="113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9" fontId="6" fillId="0" borderId="1" xfId="113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6" fillId="3" borderId="1" xfId="113" applyFont="1" applyFill="1" applyBorder="1" applyAlignment="1">
      <alignment horizontal="center" vertical="center" wrapText="1"/>
    </xf>
    <xf numFmtId="0" fontId="11" fillId="0" borderId="1" xfId="113" applyNumberFormat="1" applyFont="1" applyFill="1" applyBorder="1" applyAlignment="1">
      <alignment horizontal="center" vertical="center" wrapText="1"/>
    </xf>
    <xf numFmtId="179" fontId="11" fillId="0" borderId="1" xfId="113" applyNumberFormat="1" applyFont="1" applyFill="1" applyBorder="1" applyAlignment="1">
      <alignment horizontal="center" vertical="center" wrapText="1"/>
    </xf>
    <xf numFmtId="180" fontId="11" fillId="0" borderId="1" xfId="113" applyNumberFormat="1" applyFont="1" applyFill="1" applyBorder="1" applyAlignment="1">
      <alignment horizontal="center" vertical="center" wrapText="1"/>
    </xf>
    <xf numFmtId="9" fontId="11" fillId="0" borderId="1" xfId="113" applyNumberFormat="1" applyFont="1" applyFill="1" applyBorder="1" applyAlignment="1">
      <alignment horizontal="center" vertical="center" wrapText="1"/>
    </xf>
    <xf numFmtId="179" fontId="14" fillId="0" borderId="0" xfId="0" applyNumberFormat="1" applyFont="1" applyFill="1" applyAlignment="1">
      <alignment vertical="center" wrapText="1"/>
    </xf>
    <xf numFmtId="179" fontId="14" fillId="0" borderId="0" xfId="0" applyNumberFormat="1" applyFont="1" applyFill="1" applyAlignment="1">
      <alignment vertical="center"/>
    </xf>
    <xf numFmtId="178" fontId="11" fillId="0" borderId="0" xfId="113" applyNumberFormat="1" applyFont="1" applyFill="1"/>
    <xf numFmtId="179" fontId="14" fillId="0" borderId="0" xfId="113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178" fontId="0" fillId="3" borderId="0" xfId="113" applyNumberFormat="1" applyFill="1"/>
  </cellXfs>
  <cellStyles count="11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_Sheet1 2" xfId="15"/>
    <cellStyle name="差_2015年水稻、玉米、棉花汇总（杨小龙）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常规 5 2" xfId="25"/>
    <cellStyle name="常规 1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常规_2015葛长路村归户清册正确已核对" xfId="39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差_2014年签单小麦油菜汇总1" xfId="48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差_2015年小麦油菜汇总（2015.1.15）" xfId="53"/>
    <cellStyle name="强调文字颜色 4" xfId="54" builtinId="41"/>
    <cellStyle name="20% - 强调文字颜色 4" xfId="55" builtinId="42"/>
    <cellStyle name="40% - 强调文字颜色 4" xfId="56" builtinId="43"/>
    <cellStyle name="好_2014年签单小麦油菜汇总1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0" xfId="64"/>
    <cellStyle name="常规 10 2" xfId="65"/>
    <cellStyle name="gcd" xfId="66"/>
    <cellStyle name="差_2015年水稻、玉米、棉花汇总（）" xfId="67"/>
    <cellStyle name="常规 11" xfId="68"/>
    <cellStyle name="常规 13" xfId="69"/>
    <cellStyle name="常规 11 2" xfId="70"/>
    <cellStyle name="常规 12 2" xfId="71"/>
    <cellStyle name="常规 14" xfId="72"/>
    <cellStyle name="常规 14 2" xfId="73"/>
    <cellStyle name="常规 149 2 2 2" xfId="74"/>
    <cellStyle name="常规 15" xfId="75"/>
    <cellStyle name="常规 15 2" xfId="76"/>
    <cellStyle name="常规 2" xfId="77"/>
    <cellStyle name="常规 2 2" xfId="78"/>
    <cellStyle name="常规 2 3" xfId="79"/>
    <cellStyle name="常规 22 8" xfId="80"/>
    <cellStyle name="常规 27" xfId="81"/>
    <cellStyle name="常规 3" xfId="82"/>
    <cellStyle name="常规 3 2" xfId="83"/>
    <cellStyle name="常规 3 3" xfId="84"/>
    <cellStyle name="常规 33" xfId="85"/>
    <cellStyle name="常规 34" xfId="86"/>
    <cellStyle name="常规 35" xfId="87"/>
    <cellStyle name="常规 36" xfId="88"/>
    <cellStyle name="好_2015年水稻、玉米、棉花汇总（杨小龙）" xfId="89"/>
    <cellStyle name="常规 37" xfId="90"/>
    <cellStyle name="常规 4" xfId="91"/>
    <cellStyle name="常规 5" xfId="92"/>
    <cellStyle name="常规 5 3" xfId="93"/>
    <cellStyle name="常规 6 2" xfId="94"/>
    <cellStyle name="常规 7" xfId="95"/>
    <cellStyle name="常规 7 2" xfId="96"/>
    <cellStyle name="常规 74" xfId="97"/>
    <cellStyle name="常规 9" xfId="98"/>
    <cellStyle name="常规 9 2" xfId="99"/>
    <cellStyle name="常规 9 3" xfId="100"/>
    <cellStyle name="常规_2019年双楼村农业大户小麦保险" xfId="101"/>
    <cellStyle name="常规_Sheet1" xfId="102"/>
    <cellStyle name="常规_Sheet1 5" xfId="103"/>
    <cellStyle name="常规_Sheet1_Sheet1" xfId="104"/>
    <cellStyle name="常规_Sheet2" xfId="105"/>
    <cellStyle name="常规_水稻" xfId="106"/>
    <cellStyle name="好_2015年水稻、玉米、棉花汇总（）" xfId="107"/>
    <cellStyle name="好_2015年小麦油菜汇总（2015.1.15）" xfId="108"/>
    <cellStyle name="常规 2 27 2" xfId="109"/>
    <cellStyle name="常规 24" xfId="110"/>
    <cellStyle name="常规 2 4" xfId="111"/>
    <cellStyle name="常规 17" xfId="112"/>
    <cellStyle name="常规 8" xfId="113"/>
  </cellStyles>
  <tableStyles count="0" defaultTableStyle="TableStyleMedium2"/>
  <colors>
    <mruColors>
      <color rgb="0092D050"/>
      <color rgb="00F968D1"/>
      <color rgb="0000FF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58" name="HTMLHidden1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59" name="HTMLHidden2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60" name="HTMLHidden3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61" name="HTMLHidden4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62" name="HTMLHidden5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63" name="HTMLHidden6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64" name="HTMLHidden7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65" name="HTMLHidden8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66" name="HTMLHidden9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67" name="HTMLHidden10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68" name="HTMLHidden11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69" name="HTMLHidden12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70" name="HTMLHidden13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71" name="HTMLHidden14" hidden="1"/>
        <xdr:cNvSpPr/>
      </xdr:nvSpPr>
      <xdr:spPr>
        <a:xfrm>
          <a:off x="5023485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7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7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7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7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7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77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78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79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80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81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82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83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84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85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3485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86" name="HTMLHidden1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87" name="HTMLHidden2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88" name="HTMLHidden3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89" name="HTMLHidden4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90" name="HTMLHidden5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91" name="HTMLHidden6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92" name="HTMLHidden7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93" name="HTMLHidden8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94" name="HTMLHidden9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95" name="HTMLHidden10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96" name="HTMLHidden11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97" name="HTMLHidden12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98" name="HTMLHidden13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sp>
      <xdr:nvSpPr>
        <xdr:cNvPr id="99" name="HTMLHidden14" hidden="1"/>
        <xdr:cNvSpPr/>
      </xdr:nvSpPr>
      <xdr:spPr>
        <a:xfrm>
          <a:off x="5918835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00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01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02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03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04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05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06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07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08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09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10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11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12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466725</xdr:colOff>
      <xdr:row>6</xdr:row>
      <xdr:rowOff>228600</xdr:rowOff>
    </xdr:to>
    <xdr:pic>
      <xdr:nvPicPr>
        <xdr:cNvPr id="113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8835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14" name="HTMLHidden1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15" name="HTMLHidden2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16" name="HTMLHidden3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17" name="HTMLHidden4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18" name="HTMLHidden5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19" name="HTMLHidden6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20" name="HTMLHidden7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21" name="HTMLHidden8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22" name="HTMLHidden9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23" name="HTMLHidden10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24" name="HTMLHidden11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25" name="HTMLHidden12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26" name="HTMLHidden13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sp>
      <xdr:nvSpPr>
        <xdr:cNvPr id="127" name="HTMLHidden14" hidden="1"/>
        <xdr:cNvSpPr/>
      </xdr:nvSpPr>
      <xdr:spPr>
        <a:xfrm>
          <a:off x="762000" y="19685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28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29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30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31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32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33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34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35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36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37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38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39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40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914400</xdr:colOff>
      <xdr:row>6</xdr:row>
      <xdr:rowOff>228600</xdr:rowOff>
    </xdr:to>
    <xdr:pic>
      <xdr:nvPicPr>
        <xdr:cNvPr id="141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9685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2" name="HTMLHidden1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3" name="HTMLHidden2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4" name="HTMLHidden3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5" name="HTMLHidden4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6" name="HTMLHidden5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7" name="HTMLHidden6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8" name="HTMLHidden7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9" name="HTMLHidden8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10" name="HTMLHidden9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11" name="HTMLHidden10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12" name="HTMLHidden11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13" name="HTMLHidden12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14" name="HTMLHidden13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sp>
      <xdr:nvSpPr>
        <xdr:cNvPr id="15" name="HTMLHidden14" hidden="1"/>
        <xdr:cNvSpPr/>
      </xdr:nvSpPr>
      <xdr:spPr>
        <a:xfrm>
          <a:off x="333375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19050</xdr:colOff>
      <xdr:row>4</xdr:row>
      <xdr:rowOff>228600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30" name="HTMLHidden1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31" name="HTMLHidden2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32" name="HTMLHidden3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33" name="HTMLHidden4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34" name="HTMLHidden5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35" name="HTMLHidden6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36" name="HTMLHidden7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37" name="HTMLHidden8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38" name="HTMLHidden9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39" name="HTMLHidden10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40" name="HTMLHidden11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41" name="HTMLHidden12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42" name="HTMLHidden13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sp>
      <xdr:nvSpPr>
        <xdr:cNvPr id="43" name="HTMLHidden14" hidden="1"/>
        <xdr:cNvSpPr/>
      </xdr:nvSpPr>
      <xdr:spPr>
        <a:xfrm>
          <a:off x="42291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44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45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46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47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48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49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50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51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52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53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54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55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56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466725</xdr:colOff>
      <xdr:row>4</xdr:row>
      <xdr:rowOff>228600</xdr:rowOff>
    </xdr:to>
    <xdr:pic>
      <xdr:nvPicPr>
        <xdr:cNvPr id="57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58" name="HTMLHidden1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59" name="HTMLHidden2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60" name="HTMLHidden3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61" name="HTMLHidden4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62" name="HTMLHidden5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63" name="HTMLHidden6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64" name="HTMLHidden7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65" name="HTMLHidden8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66" name="HTMLHidden9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67" name="HTMLHidden10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68" name="HTMLHidden11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69" name="HTMLHidden12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70" name="HTMLHidden13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sp>
      <xdr:nvSpPr>
        <xdr:cNvPr id="71" name="HTMLHidden14" hidden="1"/>
        <xdr:cNvSpPr/>
      </xdr:nvSpPr>
      <xdr:spPr>
        <a:xfrm>
          <a:off x="762000" y="12319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7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7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7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7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7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77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78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79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80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81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82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83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84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914400</xdr:colOff>
      <xdr:row>4</xdr:row>
      <xdr:rowOff>228600</xdr:rowOff>
    </xdr:to>
    <xdr:pic>
      <xdr:nvPicPr>
        <xdr:cNvPr id="85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12319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2" name="HTMLHidden1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3" name="HTMLHidden2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4" name="HTMLHidden3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5" name="HTMLHidden4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6" name="HTMLHidden5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7" name="HTMLHidden6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8" name="HTMLHidden7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9" name="HTMLHidden8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10" name="HTMLHidden9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11" name="HTMLHidden10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12" name="HTMLHidden11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13" name="HTMLHidden12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14" name="HTMLHidden13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sp>
      <xdr:nvSpPr>
        <xdr:cNvPr id="15" name="HTMLHidden14" hidden="1"/>
        <xdr:cNvSpPr/>
      </xdr:nvSpPr>
      <xdr:spPr>
        <a:xfrm>
          <a:off x="333375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19050</xdr:colOff>
      <xdr:row>3</xdr:row>
      <xdr:rowOff>228600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3375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30" name="HTMLHidden1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31" name="HTMLHidden2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32" name="HTMLHidden3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33" name="HTMLHidden4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34" name="HTMLHidden5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35" name="HTMLHidden6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36" name="HTMLHidden7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37" name="HTMLHidden8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38" name="HTMLHidden9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39" name="HTMLHidden10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40" name="HTMLHidden11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41" name="HTMLHidden12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42" name="HTMLHidden13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sp>
      <xdr:nvSpPr>
        <xdr:cNvPr id="43" name="HTMLHidden14" hidden="1"/>
        <xdr:cNvSpPr/>
      </xdr:nvSpPr>
      <xdr:spPr>
        <a:xfrm>
          <a:off x="42291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44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45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46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47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48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49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50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51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52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53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54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55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56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466725</xdr:colOff>
      <xdr:row>3</xdr:row>
      <xdr:rowOff>228600</xdr:rowOff>
    </xdr:to>
    <xdr:pic>
      <xdr:nvPicPr>
        <xdr:cNvPr id="57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91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58" name="HTMLHidden1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59" name="HTMLHidden2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60" name="HTMLHidden3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61" name="HTMLHidden4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62" name="HTMLHidden5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63" name="HTMLHidden6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64" name="HTMLHidden7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65" name="HTMLHidden8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66" name="HTMLHidden9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67" name="HTMLHidden10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68" name="HTMLHidden11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69" name="HTMLHidden12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70" name="HTMLHidden13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sp>
      <xdr:nvSpPr>
        <xdr:cNvPr id="71" name="HTMLHidden14" hidden="1"/>
        <xdr:cNvSpPr/>
      </xdr:nvSpPr>
      <xdr:spPr>
        <a:xfrm>
          <a:off x="762000" y="863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72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73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74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75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76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77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78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79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80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81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82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83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84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914400</xdr:colOff>
      <xdr:row>3</xdr:row>
      <xdr:rowOff>228600</xdr:rowOff>
    </xdr:to>
    <xdr:pic>
      <xdr:nvPicPr>
        <xdr:cNvPr id="85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863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U6" sqref="U6"/>
    </sheetView>
  </sheetViews>
  <sheetFormatPr defaultColWidth="9" defaultRowHeight="15.6"/>
  <cols>
    <col min="1" max="1" width="7.375" style="43" customWidth="1"/>
    <col min="2" max="2" width="4.75" style="44" customWidth="1"/>
    <col min="3" max="3" width="10" style="45" customWidth="1"/>
    <col min="4" max="4" width="8.2" style="46" customWidth="1"/>
    <col min="5" max="5" width="3.875" style="45" customWidth="1"/>
    <col min="6" max="6" width="5.25" style="47" customWidth="1"/>
    <col min="7" max="7" width="8.6" style="48" customWidth="1"/>
    <col min="8" max="8" width="4.125" style="48" customWidth="1"/>
    <col min="9" max="9" width="10.5" style="48" customWidth="1"/>
    <col min="10" max="10" width="4.125" style="47" customWidth="1"/>
    <col min="11" max="11" width="9.3" style="49" customWidth="1"/>
    <col min="12" max="12" width="3.875" style="49" customWidth="1"/>
    <col min="13" max="13" width="4.5" style="49" customWidth="1"/>
    <col min="14" max="14" width="3.75" style="49" customWidth="1"/>
    <col min="15" max="15" width="7" style="49" customWidth="1"/>
    <col min="16" max="16" width="3.875" style="49" customWidth="1"/>
    <col min="17" max="17" width="9.6" style="49" customWidth="1"/>
    <col min="18" max="18" width="8.9" style="49" customWidth="1"/>
    <col min="19" max="19" width="13.5" style="49" customWidth="1"/>
    <col min="20" max="16384" width="9" style="49"/>
  </cols>
  <sheetData>
    <row r="1" s="40" customFormat="1" ht="25.5" customHeight="1" spans="1:19">
      <c r="A1" s="50" t="s">
        <v>0</v>
      </c>
      <c r="B1" s="50"/>
      <c r="C1" s="50"/>
      <c r="D1" s="50"/>
      <c r="E1" s="51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="41" customFormat="1" ht="25.5" customHeight="1" spans="1:19">
      <c r="A2" s="52" t="s">
        <v>1</v>
      </c>
      <c r="B2" s="52"/>
      <c r="C2" s="52"/>
      <c r="D2" s="52"/>
      <c r="E2" s="53"/>
      <c r="F2" s="52"/>
      <c r="G2" s="54"/>
      <c r="H2" s="54"/>
      <c r="I2" s="69"/>
      <c r="J2" s="69"/>
      <c r="K2" s="69"/>
      <c r="L2" s="69"/>
      <c r="M2" s="69"/>
      <c r="N2" s="69"/>
      <c r="O2" s="69"/>
      <c r="P2" s="69"/>
      <c r="Q2" s="52" t="s">
        <v>2</v>
      </c>
      <c r="R2" s="52"/>
      <c r="S2" s="52"/>
    </row>
    <row r="3" s="42" customFormat="1" ht="20.25" customHeight="1" spans="1:19">
      <c r="A3" s="55" t="s">
        <v>3</v>
      </c>
      <c r="B3" s="56" t="s">
        <v>4</v>
      </c>
      <c r="C3" s="57" t="s">
        <v>5</v>
      </c>
      <c r="D3" s="58" t="s">
        <v>6</v>
      </c>
      <c r="E3" s="59" t="s">
        <v>7</v>
      </c>
      <c r="F3" s="57" t="s">
        <v>8</v>
      </c>
      <c r="G3" s="57" t="s">
        <v>9</v>
      </c>
      <c r="H3" s="57" t="s">
        <v>10</v>
      </c>
      <c r="I3" s="57"/>
      <c r="J3" s="57"/>
      <c r="K3" s="57"/>
      <c r="L3" s="57"/>
      <c r="M3" s="57"/>
      <c r="N3" s="57"/>
      <c r="O3" s="57"/>
      <c r="P3" s="57"/>
      <c r="Q3" s="57"/>
      <c r="R3" s="57" t="s">
        <v>11</v>
      </c>
      <c r="S3" s="58" t="s">
        <v>12</v>
      </c>
    </row>
    <row r="4" s="42" customFormat="1" ht="12" spans="1:19">
      <c r="A4" s="55"/>
      <c r="B4" s="56"/>
      <c r="C4" s="57"/>
      <c r="D4" s="58"/>
      <c r="E4" s="59"/>
      <c r="F4" s="57"/>
      <c r="G4" s="57"/>
      <c r="H4" s="60" t="s">
        <v>13</v>
      </c>
      <c r="I4" s="58"/>
      <c r="J4" s="58" t="s">
        <v>14</v>
      </c>
      <c r="K4" s="58"/>
      <c r="L4" s="58" t="s">
        <v>15</v>
      </c>
      <c r="M4" s="58"/>
      <c r="N4" s="58" t="s">
        <v>16</v>
      </c>
      <c r="O4" s="58"/>
      <c r="P4" s="58" t="s">
        <v>17</v>
      </c>
      <c r="Q4" s="58"/>
      <c r="R4" s="57"/>
      <c r="S4" s="58"/>
    </row>
    <row r="5" s="42" customFormat="1" ht="64" customHeight="1" spans="1:19">
      <c r="A5" s="55"/>
      <c r="B5" s="56"/>
      <c r="C5" s="57"/>
      <c r="D5" s="58"/>
      <c r="E5" s="59"/>
      <c r="F5" s="57"/>
      <c r="G5" s="57"/>
      <c r="H5" s="59" t="s">
        <v>18</v>
      </c>
      <c r="I5" s="58" t="s">
        <v>19</v>
      </c>
      <c r="J5" s="57" t="s">
        <v>18</v>
      </c>
      <c r="K5" s="58" t="s">
        <v>19</v>
      </c>
      <c r="L5" s="57" t="s">
        <v>18</v>
      </c>
      <c r="M5" s="58" t="s">
        <v>19</v>
      </c>
      <c r="N5" s="57" t="s">
        <v>18</v>
      </c>
      <c r="O5" s="58" t="s">
        <v>19</v>
      </c>
      <c r="P5" s="57" t="s">
        <v>18</v>
      </c>
      <c r="Q5" s="58" t="s">
        <v>19</v>
      </c>
      <c r="R5" s="57"/>
      <c r="S5" s="58"/>
    </row>
    <row r="6" s="42" customFormat="1" ht="48" customHeight="1" spans="1:19">
      <c r="A6" s="61" t="s">
        <v>20</v>
      </c>
      <c r="B6" s="62">
        <v>4</v>
      </c>
      <c r="C6" s="63">
        <v>1149</v>
      </c>
      <c r="D6" s="63">
        <v>1300</v>
      </c>
      <c r="E6" s="64">
        <v>0.035</v>
      </c>
      <c r="F6" s="63">
        <v>45.5</v>
      </c>
      <c r="G6" s="63">
        <v>52279.5</v>
      </c>
      <c r="H6" s="65">
        <v>0.35</v>
      </c>
      <c r="I6" s="63">
        <v>18297.83</v>
      </c>
      <c r="J6" s="65">
        <v>0.3</v>
      </c>
      <c r="K6" s="63">
        <v>15683.85</v>
      </c>
      <c r="L6" s="70"/>
      <c r="M6" s="63"/>
      <c r="N6" s="70">
        <v>0.05</v>
      </c>
      <c r="O6" s="63">
        <v>2613.98</v>
      </c>
      <c r="P6" s="70">
        <v>0.3</v>
      </c>
      <c r="Q6" s="63">
        <v>22445.76</v>
      </c>
      <c r="R6" s="63">
        <f>G6*0.3</f>
        <v>15683.85</v>
      </c>
      <c r="S6" s="63">
        <v>36595.66</v>
      </c>
    </row>
    <row r="7" s="42" customFormat="1" ht="48" customHeight="1" spans="1:19">
      <c r="A7" s="61" t="s">
        <v>21</v>
      </c>
      <c r="B7" s="62">
        <v>2</v>
      </c>
      <c r="C7" s="63">
        <v>463.2</v>
      </c>
      <c r="D7" s="63">
        <v>1000</v>
      </c>
      <c r="E7" s="64">
        <v>0.055</v>
      </c>
      <c r="F7" s="63">
        <v>55</v>
      </c>
      <c r="G7" s="63">
        <v>25476</v>
      </c>
      <c r="H7" s="65">
        <v>0.35</v>
      </c>
      <c r="I7" s="63">
        <v>8916.6</v>
      </c>
      <c r="J7" s="65">
        <v>0.3</v>
      </c>
      <c r="K7" s="63">
        <v>7642.8</v>
      </c>
      <c r="L7" s="70"/>
      <c r="M7" s="63"/>
      <c r="N7" s="70">
        <v>0.05</v>
      </c>
      <c r="O7" s="63">
        <v>1273.8</v>
      </c>
      <c r="P7" s="70">
        <v>0.3</v>
      </c>
      <c r="Q7" s="63">
        <v>7642.8</v>
      </c>
      <c r="R7" s="63">
        <f>G7*0.3</f>
        <v>7642.8</v>
      </c>
      <c r="S7" s="63">
        <v>17833.2</v>
      </c>
    </row>
    <row r="8" s="42" customFormat="1" ht="48" customHeight="1" spans="1:19">
      <c r="A8" s="61" t="s">
        <v>22</v>
      </c>
      <c r="B8" s="62">
        <v>1</v>
      </c>
      <c r="C8" s="63">
        <v>184.8</v>
      </c>
      <c r="D8" s="63">
        <v>500</v>
      </c>
      <c r="E8" s="64">
        <v>0.06</v>
      </c>
      <c r="F8" s="63">
        <v>30</v>
      </c>
      <c r="G8" s="63">
        <v>5544</v>
      </c>
      <c r="H8" s="65">
        <v>0.35</v>
      </c>
      <c r="I8" s="63">
        <v>1940.4</v>
      </c>
      <c r="J8" s="65">
        <v>0.25</v>
      </c>
      <c r="K8" s="63">
        <v>1386</v>
      </c>
      <c r="L8" s="70"/>
      <c r="M8" s="63"/>
      <c r="N8" s="70">
        <v>0.1</v>
      </c>
      <c r="O8" s="63">
        <v>554.4</v>
      </c>
      <c r="P8" s="70">
        <v>0.3</v>
      </c>
      <c r="Q8" s="63">
        <v>1663.2</v>
      </c>
      <c r="R8" s="63">
        <f>G8*0.3</f>
        <v>1663.2</v>
      </c>
      <c r="S8" s="63">
        <v>3880.8</v>
      </c>
    </row>
    <row r="9" ht="39" customHeight="1" spans="1:19">
      <c r="A9" s="61" t="s">
        <v>23</v>
      </c>
      <c r="B9" s="63">
        <v>7</v>
      </c>
      <c r="C9" s="63">
        <v>1797</v>
      </c>
      <c r="D9" s="63"/>
      <c r="E9" s="65"/>
      <c r="F9" s="63"/>
      <c r="G9" s="63">
        <v>83299.5</v>
      </c>
      <c r="H9" s="63"/>
      <c r="I9" s="63">
        <v>29154.83</v>
      </c>
      <c r="J9" s="63"/>
      <c r="K9" s="63">
        <v>24712.65</v>
      </c>
      <c r="L9" s="63"/>
      <c r="M9" s="63">
        <f>SUM(M6:M6)</f>
        <v>0</v>
      </c>
      <c r="N9" s="63"/>
      <c r="O9" s="63">
        <v>4442.18</v>
      </c>
      <c r="P9" s="63"/>
      <c r="Q9" s="63">
        <v>31751.76</v>
      </c>
      <c r="R9" s="63">
        <v>24989.85</v>
      </c>
      <c r="S9" s="63">
        <v>58309.65</v>
      </c>
    </row>
    <row r="10" spans="1:19">
      <c r="A10" s="66" t="s">
        <v>24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3:13">
      <c r="M11" s="71"/>
    </row>
    <row r="12" spans="6:6">
      <c r="F12" s="68"/>
    </row>
  </sheetData>
  <mergeCells count="19">
    <mergeCell ref="A1:S1"/>
    <mergeCell ref="A2:C2"/>
    <mergeCell ref="Q2:S2"/>
    <mergeCell ref="H3:Q3"/>
    <mergeCell ref="H4:I4"/>
    <mergeCell ref="J4:K4"/>
    <mergeCell ref="L4:M4"/>
    <mergeCell ref="N4:O4"/>
    <mergeCell ref="P4:Q4"/>
    <mergeCell ref="A10:S10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12" right="0.12" top="0.55" bottom="0.35" header="0.31" footer="0.12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pane ySplit="2" topLeftCell="A3" activePane="bottomLeft" state="frozen"/>
      <selection/>
      <selection pane="bottomLeft" activeCell="D6" sqref="D6"/>
    </sheetView>
  </sheetViews>
  <sheetFormatPr defaultColWidth="14.75" defaultRowHeight="12"/>
  <cols>
    <col min="1" max="1" width="4" style="5" customWidth="1"/>
    <col min="2" max="2" width="6" style="3" customWidth="1"/>
    <col min="3" max="3" width="22.625" style="5" customWidth="1"/>
    <col min="4" max="4" width="33.3" style="6" customWidth="1"/>
    <col min="5" max="5" width="11.75" style="6" customWidth="1"/>
    <col min="6" max="6" width="5.875" style="7" customWidth="1"/>
    <col min="7" max="10" width="10.375" style="8" customWidth="1"/>
    <col min="11" max="11" width="10.25" style="4" customWidth="1"/>
    <col min="12" max="12" width="10.125" style="4" customWidth="1"/>
    <col min="13" max="13" width="9.625" style="4" customWidth="1"/>
    <col min="14" max="14" width="12.875" style="4" customWidth="1"/>
    <col min="15" max="15" width="4.625" style="4" customWidth="1"/>
    <col min="16" max="16384" width="14.75" style="4"/>
  </cols>
  <sheetData>
    <row r="1" s="1" customFormat="1" ht="17.4" spans="1:15">
      <c r="A1" s="9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21.6" spans="1:15">
      <c r="A2" s="10" t="s">
        <v>26</v>
      </c>
      <c r="B2" s="11" t="s">
        <v>27</v>
      </c>
      <c r="C2" s="10" t="s">
        <v>28</v>
      </c>
      <c r="D2" s="12" t="s">
        <v>29</v>
      </c>
      <c r="E2" s="13" t="s">
        <v>30</v>
      </c>
      <c r="F2" s="14" t="s">
        <v>31</v>
      </c>
      <c r="G2" s="15" t="s">
        <v>5</v>
      </c>
      <c r="H2" s="16" t="s">
        <v>32</v>
      </c>
      <c r="I2" s="29" t="s">
        <v>33</v>
      </c>
      <c r="J2" s="30" t="s">
        <v>34</v>
      </c>
      <c r="K2" s="31" t="s">
        <v>35</v>
      </c>
      <c r="L2" s="31" t="s">
        <v>36</v>
      </c>
      <c r="M2" s="31" t="s">
        <v>37</v>
      </c>
      <c r="N2" s="31" t="s">
        <v>38</v>
      </c>
      <c r="O2" s="31" t="s">
        <v>39</v>
      </c>
    </row>
    <row r="3" s="3" customFormat="1" ht="29" customHeight="1" spans="1:15">
      <c r="A3" s="17">
        <v>1</v>
      </c>
      <c r="B3" s="18" t="s">
        <v>40</v>
      </c>
      <c r="C3" s="20" t="s">
        <v>41</v>
      </c>
      <c r="D3" s="20" t="s">
        <v>42</v>
      </c>
      <c r="E3" s="19" t="s">
        <v>43</v>
      </c>
      <c r="F3" s="21">
        <v>1</v>
      </c>
      <c r="G3" s="20">
        <v>180</v>
      </c>
      <c r="H3" s="20">
        <v>8190</v>
      </c>
      <c r="I3" s="32">
        <f t="shared" ref="I3:I6" si="0">H3*0.3</f>
        <v>2457</v>
      </c>
      <c r="J3" s="32">
        <f t="shared" ref="J3:J6" si="1">H3*0.7</f>
        <v>5733</v>
      </c>
      <c r="K3" s="33">
        <v>44781</v>
      </c>
      <c r="L3" s="34">
        <v>2457</v>
      </c>
      <c r="M3" s="20" t="s">
        <v>42</v>
      </c>
      <c r="N3" s="35"/>
      <c r="O3" s="18"/>
    </row>
    <row r="4" s="3" customFormat="1" ht="29" customHeight="1" spans="1:15">
      <c r="A4" s="17">
        <v>2</v>
      </c>
      <c r="B4" s="18" t="s">
        <v>40</v>
      </c>
      <c r="C4" s="20" t="s">
        <v>44</v>
      </c>
      <c r="D4" s="20" t="s">
        <v>45</v>
      </c>
      <c r="E4" s="19" t="s">
        <v>43</v>
      </c>
      <c r="F4" s="21">
        <v>1</v>
      </c>
      <c r="G4" s="20">
        <v>415</v>
      </c>
      <c r="H4" s="37">
        <v>18882.5</v>
      </c>
      <c r="I4" s="32">
        <f t="shared" si="0"/>
        <v>5664.75</v>
      </c>
      <c r="J4" s="32">
        <f t="shared" si="1"/>
        <v>13217.75</v>
      </c>
      <c r="K4" s="33">
        <v>44762</v>
      </c>
      <c r="L4" s="34">
        <v>5664.75</v>
      </c>
      <c r="M4" s="38" t="s">
        <v>46</v>
      </c>
      <c r="N4" s="35"/>
      <c r="O4" s="18"/>
    </row>
    <row r="5" s="3" customFormat="1" ht="29" customHeight="1" spans="1:15">
      <c r="A5" s="17">
        <v>3</v>
      </c>
      <c r="B5" s="18" t="s">
        <v>40</v>
      </c>
      <c r="C5" s="20" t="s">
        <v>47</v>
      </c>
      <c r="D5" s="20" t="s">
        <v>48</v>
      </c>
      <c r="E5" s="19" t="s">
        <v>43</v>
      </c>
      <c r="F5" s="21">
        <v>1</v>
      </c>
      <c r="G5" s="20">
        <v>120</v>
      </c>
      <c r="H5" s="20">
        <v>5460</v>
      </c>
      <c r="I5" s="32">
        <f t="shared" si="0"/>
        <v>1638</v>
      </c>
      <c r="J5" s="32">
        <f t="shared" si="1"/>
        <v>3822</v>
      </c>
      <c r="K5" s="39">
        <v>44760</v>
      </c>
      <c r="L5" s="34">
        <v>1638</v>
      </c>
      <c r="M5" s="20" t="s">
        <v>48</v>
      </c>
      <c r="N5" s="35"/>
      <c r="O5" s="18"/>
    </row>
    <row r="6" s="3" customFormat="1" ht="29" customHeight="1" spans="1:15">
      <c r="A6" s="17">
        <v>4</v>
      </c>
      <c r="B6" s="18" t="s">
        <v>49</v>
      </c>
      <c r="C6" s="20" t="s">
        <v>50</v>
      </c>
      <c r="D6" s="20" t="s">
        <v>51</v>
      </c>
      <c r="E6" s="19" t="s">
        <v>52</v>
      </c>
      <c r="F6" s="21">
        <v>1</v>
      </c>
      <c r="G6" s="20">
        <v>434</v>
      </c>
      <c r="H6" s="20">
        <v>19747</v>
      </c>
      <c r="I6" s="32">
        <f t="shared" si="0"/>
        <v>5924.1</v>
      </c>
      <c r="J6" s="32">
        <f t="shared" si="1"/>
        <v>13822.9</v>
      </c>
      <c r="K6" s="33">
        <v>44769</v>
      </c>
      <c r="L6" s="34">
        <v>5924.1</v>
      </c>
      <c r="M6" s="20" t="s">
        <v>53</v>
      </c>
      <c r="N6" s="35"/>
      <c r="O6" s="18"/>
    </row>
    <row r="7" s="4" customFormat="1" ht="24" customHeight="1" spans="1:15">
      <c r="A7" s="23"/>
      <c r="B7" s="24" t="s">
        <v>23</v>
      </c>
      <c r="C7" s="23"/>
      <c r="D7" s="25"/>
      <c r="E7" s="25"/>
      <c r="F7" s="26"/>
      <c r="G7" s="27">
        <v>1149</v>
      </c>
      <c r="H7" s="27">
        <v>52279.5</v>
      </c>
      <c r="I7" s="27">
        <v>15683.85</v>
      </c>
      <c r="J7" s="27">
        <v>36595.65</v>
      </c>
      <c r="K7" s="36"/>
      <c r="L7" s="27">
        <v>15683.85</v>
      </c>
      <c r="M7" s="36"/>
      <c r="N7" s="36"/>
      <c r="O7" s="36"/>
    </row>
    <row r="8" s="4" customFormat="1" spans="1:10">
      <c r="A8" s="5"/>
      <c r="B8" s="3"/>
      <c r="C8" s="5"/>
      <c r="D8" s="6"/>
      <c r="E8" s="6"/>
      <c r="F8" s="7"/>
      <c r="G8" s="8"/>
      <c r="H8" s="8"/>
      <c r="I8" s="8"/>
      <c r="J8" s="8"/>
    </row>
    <row r="9" s="4" customFormat="1" spans="1:10">
      <c r="A9" s="5"/>
      <c r="B9" s="3"/>
      <c r="C9" s="5"/>
      <c r="D9" s="6"/>
      <c r="E9" s="6"/>
      <c r="F9" s="7"/>
      <c r="G9" s="8"/>
      <c r="H9" s="8"/>
      <c r="I9" s="8"/>
      <c r="J9" s="8"/>
    </row>
    <row r="10" s="4" customFormat="1" spans="1:10">
      <c r="A10" s="5"/>
      <c r="B10" s="3"/>
      <c r="C10" s="5"/>
      <c r="D10" s="6"/>
      <c r="E10" s="6"/>
      <c r="F10" s="7"/>
      <c r="G10" s="8"/>
      <c r="H10" s="8"/>
      <c r="I10" s="8"/>
      <c r="J10" s="8"/>
    </row>
    <row r="11" s="4" customFormat="1" spans="1:10">
      <c r="A11" s="5"/>
      <c r="B11" s="3"/>
      <c r="C11" s="5"/>
      <c r="D11" s="6"/>
      <c r="E11" s="6"/>
      <c r="F11" s="7"/>
      <c r="G11" s="8"/>
      <c r="H11" s="8"/>
      <c r="I11" s="8"/>
      <c r="J11" s="8"/>
    </row>
    <row r="12" s="4" customFormat="1" spans="1:10">
      <c r="A12" s="5"/>
      <c r="B12" s="3"/>
      <c r="C12" s="5"/>
      <c r="D12" s="28"/>
      <c r="E12" s="6"/>
      <c r="F12" s="7"/>
      <c r="G12" s="8"/>
      <c r="H12" s="8"/>
      <c r="I12" s="8"/>
      <c r="J12" s="8"/>
    </row>
  </sheetData>
  <mergeCells count="1">
    <mergeCell ref="A1:O1"/>
  </mergeCells>
  <printOptions horizontalCentered="1"/>
  <pageMargins left="0" right="0" top="0.389583333333333" bottom="0.389583333333333" header="0.507638888888889" footer="0.118055555555556"/>
  <pageSetup paperSize="9" scale="90" fitToHeight="0" orientation="landscape" horizontalDpi="600" verticalDpi="300"/>
  <headerFooter alignWithMargins="0" scaleWithDoc="0"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pane ySplit="2" topLeftCell="A3" activePane="bottomLeft" state="frozen"/>
      <selection/>
      <selection pane="bottomLeft" activeCell="A1" sqref="A1:O1"/>
    </sheetView>
  </sheetViews>
  <sheetFormatPr defaultColWidth="14.75" defaultRowHeight="12"/>
  <cols>
    <col min="1" max="1" width="4" style="5" customWidth="1"/>
    <col min="2" max="2" width="6" style="3" customWidth="1"/>
    <col min="3" max="3" width="22.625" style="5" customWidth="1"/>
    <col min="4" max="4" width="11.125" style="6" customWidth="1"/>
    <col min="5" max="5" width="11.75" style="6" customWidth="1"/>
    <col min="6" max="6" width="5.875" style="7" customWidth="1"/>
    <col min="7" max="10" width="10.375" style="8" customWidth="1"/>
    <col min="11" max="11" width="10.25" style="4" customWidth="1"/>
    <col min="12" max="12" width="10.125" style="4" customWidth="1"/>
    <col min="13" max="13" width="9.625" style="4" customWidth="1"/>
    <col min="14" max="14" width="12.875" style="4" customWidth="1"/>
    <col min="15" max="15" width="4.625" style="4" customWidth="1"/>
    <col min="16" max="16384" width="14.75" style="4"/>
  </cols>
  <sheetData>
    <row r="1" s="1" customFormat="1" ht="17.4" spans="1:15">
      <c r="A1" s="9" t="s">
        <v>54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21.6" spans="1:15">
      <c r="A2" s="10" t="s">
        <v>26</v>
      </c>
      <c r="B2" s="11" t="s">
        <v>27</v>
      </c>
      <c r="C2" s="10" t="s">
        <v>28</v>
      </c>
      <c r="D2" s="12" t="s">
        <v>29</v>
      </c>
      <c r="E2" s="13" t="s">
        <v>30</v>
      </c>
      <c r="F2" s="14" t="s">
        <v>31</v>
      </c>
      <c r="G2" s="15" t="s">
        <v>5</v>
      </c>
      <c r="H2" s="16" t="s">
        <v>32</v>
      </c>
      <c r="I2" s="29" t="s">
        <v>33</v>
      </c>
      <c r="J2" s="30" t="s">
        <v>34</v>
      </c>
      <c r="K2" s="31" t="s">
        <v>35</v>
      </c>
      <c r="L2" s="31" t="s">
        <v>36</v>
      </c>
      <c r="M2" s="31" t="s">
        <v>37</v>
      </c>
      <c r="N2" s="31" t="s">
        <v>38</v>
      </c>
      <c r="O2" s="31" t="s">
        <v>39</v>
      </c>
    </row>
    <row r="3" s="3" customFormat="1" ht="29" customHeight="1" spans="1:15">
      <c r="A3" s="17">
        <v>1</v>
      </c>
      <c r="B3" s="18" t="s">
        <v>40</v>
      </c>
      <c r="C3" s="19" t="s">
        <v>55</v>
      </c>
      <c r="D3" s="20" t="s">
        <v>56</v>
      </c>
      <c r="E3" s="19" t="s">
        <v>57</v>
      </c>
      <c r="F3" s="21">
        <v>1</v>
      </c>
      <c r="G3" s="19">
        <v>88</v>
      </c>
      <c r="H3" s="22">
        <v>4840</v>
      </c>
      <c r="I3" s="32">
        <f>H3*0.3</f>
        <v>1452</v>
      </c>
      <c r="J3" s="32">
        <f>H3*0.7</f>
        <v>3388</v>
      </c>
      <c r="K3" s="33">
        <v>44753</v>
      </c>
      <c r="L3" s="32">
        <v>1452</v>
      </c>
      <c r="M3" s="20" t="s">
        <v>56</v>
      </c>
      <c r="N3" s="35"/>
      <c r="O3" s="18"/>
    </row>
    <row r="4" s="3" customFormat="1" ht="29" customHeight="1" spans="1:15">
      <c r="A4" s="17">
        <v>2</v>
      </c>
      <c r="B4" s="18" t="s">
        <v>40</v>
      </c>
      <c r="C4" s="19" t="s">
        <v>58</v>
      </c>
      <c r="D4" s="20" t="s">
        <v>56</v>
      </c>
      <c r="E4" s="19" t="s">
        <v>59</v>
      </c>
      <c r="F4" s="21">
        <v>1</v>
      </c>
      <c r="G4" s="19">
        <v>375.2</v>
      </c>
      <c r="H4" s="19">
        <v>20636</v>
      </c>
      <c r="I4" s="32">
        <f>H4*0.3</f>
        <v>6190.8</v>
      </c>
      <c r="J4" s="32">
        <f>H4*0.7</f>
        <v>14445.2</v>
      </c>
      <c r="K4" s="33">
        <v>44767</v>
      </c>
      <c r="L4" s="32">
        <v>6190.8</v>
      </c>
      <c r="M4" s="20" t="s">
        <v>56</v>
      </c>
      <c r="N4" s="35"/>
      <c r="O4" s="18"/>
    </row>
    <row r="5" s="4" customFormat="1" ht="24" customHeight="1" spans="1:15">
      <c r="A5" s="23"/>
      <c r="B5" s="24" t="s">
        <v>23</v>
      </c>
      <c r="C5" s="23"/>
      <c r="D5" s="25"/>
      <c r="E5" s="25"/>
      <c r="F5" s="26"/>
      <c r="G5" s="27">
        <v>463.2</v>
      </c>
      <c r="H5" s="27">
        <v>25476</v>
      </c>
      <c r="I5" s="27">
        <v>7642.8</v>
      </c>
      <c r="J5" s="27">
        <v>17833.2</v>
      </c>
      <c r="K5" s="36"/>
      <c r="L5" s="27">
        <v>7642.8</v>
      </c>
      <c r="M5" s="36"/>
      <c r="N5" s="36"/>
      <c r="O5" s="36"/>
    </row>
    <row r="6" s="4" customFormat="1" spans="1:10">
      <c r="A6" s="5"/>
      <c r="B6" s="3"/>
      <c r="C6" s="5"/>
      <c r="D6" s="6"/>
      <c r="E6" s="6"/>
      <c r="F6" s="7"/>
      <c r="G6" s="8"/>
      <c r="H6" s="8"/>
      <c r="I6" s="8"/>
      <c r="J6" s="8"/>
    </row>
    <row r="7" s="4" customFormat="1" spans="1:10">
      <c r="A7" s="5"/>
      <c r="B7" s="3"/>
      <c r="C7" s="5"/>
      <c r="D7" s="6"/>
      <c r="E7" s="6"/>
      <c r="F7" s="7"/>
      <c r="G7" s="8"/>
      <c r="H7" s="8"/>
      <c r="I7" s="8"/>
      <c r="J7" s="8"/>
    </row>
    <row r="8" s="4" customFormat="1" spans="1:10">
      <c r="A8" s="5"/>
      <c r="B8" s="3"/>
      <c r="C8" s="5"/>
      <c r="D8" s="6"/>
      <c r="E8" s="6"/>
      <c r="F8" s="7"/>
      <c r="G8" s="8"/>
      <c r="H8" s="8"/>
      <c r="I8" s="8"/>
      <c r="J8" s="8"/>
    </row>
    <row r="9" s="4" customFormat="1" spans="1:10">
      <c r="A9" s="5"/>
      <c r="B9" s="3"/>
      <c r="C9" s="5"/>
      <c r="D9" s="6"/>
      <c r="E9" s="6"/>
      <c r="F9" s="7"/>
      <c r="G9" s="8"/>
      <c r="H9" s="8"/>
      <c r="I9" s="8"/>
      <c r="J9" s="8"/>
    </row>
    <row r="10" s="4" customFormat="1" spans="1:10">
      <c r="A10" s="5"/>
      <c r="B10" s="3"/>
      <c r="C10" s="5"/>
      <c r="D10" s="28"/>
      <c r="E10" s="6"/>
      <c r="F10" s="7"/>
      <c r="G10" s="8"/>
      <c r="H10" s="8"/>
      <c r="I10" s="8"/>
      <c r="J10" s="8"/>
    </row>
  </sheetData>
  <autoFilter ref="A2:O5">
    <extLst/>
  </autoFilter>
  <mergeCells count="1">
    <mergeCell ref="A1:O1"/>
  </mergeCells>
  <printOptions horizontalCentered="1"/>
  <pageMargins left="0" right="0" top="0.389583333333333" bottom="0.389583333333333" header="0.507638888888889" footer="0.118055555555556"/>
  <pageSetup paperSize="9" scale="90" fitToHeight="0" orientation="landscape" horizontalDpi="600" verticalDpi="300"/>
  <headerFooter alignWithMargins="0" scaleWithDoc="0"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selection activeCell="D13" sqref="D13"/>
    </sheetView>
  </sheetViews>
  <sheetFormatPr defaultColWidth="14.75" defaultRowHeight="12"/>
  <cols>
    <col min="1" max="1" width="4" style="5" customWidth="1"/>
    <col min="2" max="2" width="6" style="3" customWidth="1"/>
    <col min="3" max="3" width="22.625" style="5" customWidth="1"/>
    <col min="4" max="4" width="11.125" style="6" customWidth="1"/>
    <col min="5" max="5" width="11.75" style="6" customWidth="1"/>
    <col min="6" max="6" width="5.875" style="7" customWidth="1"/>
    <col min="7" max="10" width="10.375" style="8" customWidth="1"/>
    <col min="11" max="11" width="10.25" style="4" customWidth="1"/>
    <col min="12" max="12" width="10.125" style="4" customWidth="1"/>
    <col min="13" max="13" width="9.625" style="4" customWidth="1"/>
    <col min="14" max="14" width="12.875" style="4" customWidth="1"/>
    <col min="15" max="15" width="4.625" style="4" customWidth="1"/>
    <col min="16" max="16384" width="14.75" style="4"/>
  </cols>
  <sheetData>
    <row r="1" s="1" customFormat="1" ht="17.4" spans="1:15">
      <c r="A1" s="9" t="s">
        <v>60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21.6" spans="1:15">
      <c r="A2" s="10" t="s">
        <v>26</v>
      </c>
      <c r="B2" s="11" t="s">
        <v>27</v>
      </c>
      <c r="C2" s="10" t="s">
        <v>28</v>
      </c>
      <c r="D2" s="12" t="s">
        <v>29</v>
      </c>
      <c r="E2" s="13" t="s">
        <v>30</v>
      </c>
      <c r="F2" s="14" t="s">
        <v>31</v>
      </c>
      <c r="G2" s="15" t="s">
        <v>5</v>
      </c>
      <c r="H2" s="16" t="s">
        <v>32</v>
      </c>
      <c r="I2" s="29" t="s">
        <v>33</v>
      </c>
      <c r="J2" s="30" t="s">
        <v>34</v>
      </c>
      <c r="K2" s="31" t="s">
        <v>35</v>
      </c>
      <c r="L2" s="31" t="s">
        <v>36</v>
      </c>
      <c r="M2" s="31" t="s">
        <v>37</v>
      </c>
      <c r="N2" s="31" t="s">
        <v>38</v>
      </c>
      <c r="O2" s="31" t="s">
        <v>39</v>
      </c>
    </row>
    <row r="3" s="3" customFormat="1" ht="29" customHeight="1" spans="1:15">
      <c r="A3" s="17">
        <v>1</v>
      </c>
      <c r="B3" s="18" t="s">
        <v>40</v>
      </c>
      <c r="C3" s="19" t="s">
        <v>61</v>
      </c>
      <c r="D3" s="20" t="s">
        <v>56</v>
      </c>
      <c r="E3" s="19" t="s">
        <v>52</v>
      </c>
      <c r="F3" s="21">
        <v>1</v>
      </c>
      <c r="G3" s="19">
        <v>184.8</v>
      </c>
      <c r="H3" s="22">
        <v>5544</v>
      </c>
      <c r="I3" s="32">
        <f>H3*0.3</f>
        <v>1663.2</v>
      </c>
      <c r="J3" s="32">
        <f>H3*0.7</f>
        <v>3880.8</v>
      </c>
      <c r="K3" s="33">
        <v>44767</v>
      </c>
      <c r="L3" s="34">
        <v>1663.2</v>
      </c>
      <c r="M3" s="20" t="s">
        <v>56</v>
      </c>
      <c r="N3" s="35"/>
      <c r="O3" s="18"/>
    </row>
    <row r="4" s="4" customFormat="1" ht="24" customHeight="1" spans="1:15">
      <c r="A4" s="23"/>
      <c r="B4" s="24" t="s">
        <v>23</v>
      </c>
      <c r="C4" s="23"/>
      <c r="D4" s="25"/>
      <c r="E4" s="25"/>
      <c r="F4" s="26"/>
      <c r="G4" s="27">
        <v>184.8</v>
      </c>
      <c r="H4" s="27">
        <v>5544</v>
      </c>
      <c r="I4" s="27">
        <v>1663.2</v>
      </c>
      <c r="J4" s="27">
        <v>3880.8</v>
      </c>
      <c r="K4" s="36"/>
      <c r="L4" s="27">
        <v>1663.2</v>
      </c>
      <c r="M4" s="36"/>
      <c r="N4" s="36"/>
      <c r="O4" s="36"/>
    </row>
    <row r="5" s="4" customFormat="1" spans="1:10">
      <c r="A5" s="5"/>
      <c r="B5" s="3"/>
      <c r="C5" s="5"/>
      <c r="D5" s="6"/>
      <c r="E5" s="6"/>
      <c r="F5" s="7"/>
      <c r="G5" s="8"/>
      <c r="H5" s="8"/>
      <c r="I5" s="8"/>
      <c r="J5" s="8"/>
    </row>
    <row r="6" s="4" customFormat="1" spans="1:10">
      <c r="A6" s="5"/>
      <c r="B6" s="3"/>
      <c r="C6" s="5"/>
      <c r="D6" s="6"/>
      <c r="E6" s="6"/>
      <c r="F6" s="7"/>
      <c r="G6" s="8"/>
      <c r="H6" s="8"/>
      <c r="I6" s="8"/>
      <c r="J6" s="8"/>
    </row>
    <row r="7" s="4" customFormat="1" spans="1:10">
      <c r="A7" s="5"/>
      <c r="B7" s="3"/>
      <c r="C7" s="5"/>
      <c r="D7" s="6"/>
      <c r="E7" s="6"/>
      <c r="F7" s="7"/>
      <c r="G7" s="8"/>
      <c r="H7" s="8"/>
      <c r="I7" s="8"/>
      <c r="J7" s="8"/>
    </row>
    <row r="8" s="4" customFormat="1" spans="1:10">
      <c r="A8" s="5"/>
      <c r="B8" s="3"/>
      <c r="C8" s="5"/>
      <c r="D8" s="6"/>
      <c r="E8" s="6"/>
      <c r="F8" s="7"/>
      <c r="G8" s="8"/>
      <c r="H8" s="8"/>
      <c r="I8" s="8"/>
      <c r="J8" s="8"/>
    </row>
    <row r="9" s="4" customFormat="1" spans="1:10">
      <c r="A9" s="5"/>
      <c r="B9" s="3"/>
      <c r="C9" s="5"/>
      <c r="D9" s="28"/>
      <c r="E9" s="6"/>
      <c r="F9" s="7"/>
      <c r="G9" s="8"/>
      <c r="H9" s="8"/>
      <c r="I9" s="8"/>
      <c r="J9" s="8"/>
    </row>
  </sheetData>
  <mergeCells count="1">
    <mergeCell ref="A1:O1"/>
  </mergeCells>
  <pageMargins left="0.75" right="0.75" top="1" bottom="1" header="0.5" footer="0.5"/>
  <pageSetup paperSize="9" scale="81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 </vt:lpstr>
      <vt:lpstr>水稻</vt:lpstr>
      <vt:lpstr>玉米</vt:lpstr>
      <vt:lpstr>大豆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1</cp:revision>
  <dcterms:created xsi:type="dcterms:W3CDTF">1996-12-17T01:32:00Z</dcterms:created>
  <cp:lastPrinted>2020-05-15T00:47:00Z</cp:lastPrinted>
  <dcterms:modified xsi:type="dcterms:W3CDTF">2022-11-09T08:45:35Z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KSOReadingLayout">
    <vt:bool>false</vt:bool>
  </property>
  <property fmtid="{D5CDD505-2E9C-101B-9397-08002B2CF9AE}" pid="4" name="ICV">
    <vt:lpwstr>540B522C80DE4A6E9420D68C97728FF2</vt:lpwstr>
  </property>
</Properties>
</file>