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hijianfeng\Desktop\三套公示表\"/>
    </mc:Choice>
  </mc:AlternateContent>
  <xr:revisionPtr revIDLastSave="0" documentId="13_ncr:1_{603E7F9A-1927-4A3A-8F92-70C87562006A}" xr6:coauthVersionLast="47" xr6:coauthVersionMax="47" xr10:uidLastSave="{00000000-0000-0000-0000-000000000000}"/>
  <bookViews>
    <workbookView xWindow="-110" yWindow="-110" windowWidth="25820" windowHeight="15620" tabRatio="800" xr2:uid="{00000000-000D-0000-FFFF-FFFF00000000}"/>
  </bookViews>
  <sheets>
    <sheet name="区汇总" sheetId="4" r:id="rId1"/>
    <sheet name="东社明细" sheetId="21" r:id="rId2"/>
    <sheet name="十总明细" sheetId="23" r:id="rId3"/>
  </sheets>
  <definedNames>
    <definedName name="金北面积">#REF!</definedName>
    <definedName name="金北省级">#REF!</definedName>
    <definedName name="金北小计">#REF!</definedName>
    <definedName name="金北镇级">#REF!</definedName>
    <definedName name="平桥镇面积">#REF!</definedName>
    <definedName name="平桥镇省级">#REF!</definedName>
    <definedName name="平桥镇小计">#REF!</definedName>
    <definedName name="平桥镇镇级">#REF!</definedName>
    <definedName name="万顷良田面积">#REF!</definedName>
    <definedName name="万顷良田省级">#REF!</definedName>
    <definedName name="万顷良田小计">#REF!</definedName>
    <definedName name="万顷良田镇级">#REF!</definedName>
    <definedName name="新三园面积">#REF!</definedName>
    <definedName name="新三园省级">#REF!</definedName>
    <definedName name="新三园小计">#REF!</definedName>
    <definedName name="新三园镇级">#REF!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E5" i="4"/>
  <c r="D6" i="4"/>
  <c r="D5" i="4"/>
  <c r="C6" i="4"/>
  <c r="C5" i="4"/>
  <c r="E35" i="23"/>
  <c r="F35" i="23"/>
  <c r="E36" i="23"/>
  <c r="F36" i="23"/>
  <c r="G36" i="23" s="1"/>
  <c r="E32" i="23"/>
  <c r="F32" i="23"/>
  <c r="E33" i="23"/>
  <c r="F33" i="23"/>
  <c r="G33" i="23" s="1"/>
  <c r="E34" i="23"/>
  <c r="G34" i="23" s="1"/>
  <c r="F34" i="23"/>
  <c r="E29" i="23"/>
  <c r="G29" i="23" s="1"/>
  <c r="F29" i="23"/>
  <c r="E30" i="23"/>
  <c r="F30" i="23"/>
  <c r="G30" i="23"/>
  <c r="E31" i="23"/>
  <c r="F31" i="23"/>
  <c r="G31" i="23" s="1"/>
  <c r="E27" i="23"/>
  <c r="F27" i="23"/>
  <c r="G27" i="23"/>
  <c r="E28" i="23"/>
  <c r="F28" i="23"/>
  <c r="G28" i="23" s="1"/>
  <c r="E26" i="23"/>
  <c r="F26" i="23"/>
  <c r="E24" i="23"/>
  <c r="G24" i="23" s="1"/>
  <c r="F24" i="23"/>
  <c r="E25" i="23"/>
  <c r="F25" i="23"/>
  <c r="G25" i="23"/>
  <c r="E23" i="23"/>
  <c r="F23" i="23"/>
  <c r="G23" i="23"/>
  <c r="E18" i="23"/>
  <c r="F18" i="23"/>
  <c r="E19" i="23"/>
  <c r="F19" i="23"/>
  <c r="G19" i="23"/>
  <c r="E20" i="23"/>
  <c r="F20" i="23"/>
  <c r="G20" i="23"/>
  <c r="E21" i="23"/>
  <c r="G21" i="23" s="1"/>
  <c r="F21" i="23"/>
  <c r="E22" i="23"/>
  <c r="F22" i="23"/>
  <c r="G22" i="23" s="1"/>
  <c r="E15" i="23"/>
  <c r="F15" i="23"/>
  <c r="E16" i="23"/>
  <c r="F16" i="23"/>
  <c r="G16" i="23"/>
  <c r="E17" i="23"/>
  <c r="F17" i="23"/>
  <c r="G17" i="23"/>
  <c r="E13" i="23"/>
  <c r="F13" i="23"/>
  <c r="E14" i="23"/>
  <c r="F14" i="23"/>
  <c r="E11" i="23"/>
  <c r="F11" i="23"/>
  <c r="E12" i="23"/>
  <c r="F12" i="23"/>
  <c r="G12" i="23"/>
  <c r="E5" i="23"/>
  <c r="F5" i="23"/>
  <c r="E6" i="23"/>
  <c r="F6" i="23"/>
  <c r="G6" i="23"/>
  <c r="E7" i="23"/>
  <c r="F7" i="23"/>
  <c r="E8" i="23"/>
  <c r="F8" i="23"/>
  <c r="G8" i="23" s="1"/>
  <c r="E9" i="23"/>
  <c r="F9" i="23"/>
  <c r="G9" i="23" s="1"/>
  <c r="E10" i="23"/>
  <c r="G10" i="23" s="1"/>
  <c r="F10" i="23"/>
  <c r="D22" i="21"/>
  <c r="F17" i="21"/>
  <c r="E17" i="21"/>
  <c r="G17" i="21" s="1"/>
  <c r="F16" i="21"/>
  <c r="E16" i="21"/>
  <c r="G16" i="21" s="1"/>
  <c r="F15" i="21"/>
  <c r="E15" i="21"/>
  <c r="G15" i="21" s="1"/>
  <c r="F14" i="21"/>
  <c r="E14" i="21"/>
  <c r="G14" i="21" s="1"/>
  <c r="F13" i="21"/>
  <c r="E13" i="21"/>
  <c r="F12" i="21"/>
  <c r="E12" i="21"/>
  <c r="G12" i="21" s="1"/>
  <c r="F11" i="21"/>
  <c r="E11" i="21"/>
  <c r="G11" i="21" s="1"/>
  <c r="F10" i="21"/>
  <c r="E10" i="21"/>
  <c r="G10" i="21" s="1"/>
  <c r="F9" i="21"/>
  <c r="E9" i="21"/>
  <c r="F8" i="21"/>
  <c r="E8" i="21"/>
  <c r="F7" i="21"/>
  <c r="E7" i="21"/>
  <c r="G7" i="21" s="1"/>
  <c r="F6" i="21"/>
  <c r="E6" i="21"/>
  <c r="G6" i="21" s="1"/>
  <c r="F5" i="21"/>
  <c r="F22" i="21" s="1"/>
  <c r="E5" i="21"/>
  <c r="G5" i="21" s="1"/>
  <c r="G7" i="23" l="1"/>
  <c r="G13" i="23"/>
  <c r="G32" i="23"/>
  <c r="G35" i="23"/>
  <c r="G14" i="23"/>
  <c r="G15" i="23"/>
  <c r="G26" i="23"/>
  <c r="G18" i="23"/>
  <c r="G5" i="23"/>
  <c r="G11" i="23"/>
  <c r="G13" i="21"/>
  <c r="G8" i="21"/>
  <c r="G22" i="21" s="1"/>
  <c r="G9" i="21"/>
  <c r="E22" i="21"/>
  <c r="D42" i="23"/>
  <c r="F42" i="23" l="1"/>
  <c r="G42" i="23" l="1"/>
  <c r="E42" i="23"/>
  <c r="B19" i="4" l="1"/>
  <c r="D19" i="4" l="1"/>
  <c r="C19" i="4"/>
  <c r="E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1" authorId="0" shapeId="0" xr:uid="{595D8115-6D4C-42FC-84E0-6A8974580B14}">
      <text>
        <r>
          <rPr>
            <b/>
            <sz val="9"/>
            <rFont val="等线"/>
            <family val="2"/>
            <scheme val="minor"/>
          </rPr>
          <t xml:space="preserve">325+153.5+491.9
</t>
        </r>
      </text>
    </comment>
  </commentList>
</comments>
</file>

<file path=xl/sharedStrings.xml><?xml version="1.0" encoding="utf-8"?>
<sst xmlns="http://schemas.openxmlformats.org/spreadsheetml/2006/main" count="126" uniqueCount="103">
  <si>
    <t>镇别</t>
  </si>
  <si>
    <t>补助面积
（亩）</t>
  </si>
  <si>
    <t>财政补助资金（元）</t>
  </si>
  <si>
    <t>备注</t>
  </si>
  <si>
    <t>小计</t>
  </si>
  <si>
    <t>明细见附表</t>
  </si>
  <si>
    <t>合计</t>
  </si>
  <si>
    <t>附件1</t>
    <phoneticPr fontId="1" type="noConversion"/>
  </si>
  <si>
    <t>序号</t>
  </si>
  <si>
    <t>作业面积（亩）</t>
    <phoneticPr fontId="1" type="noConversion"/>
  </si>
  <si>
    <t>省级</t>
  </si>
  <si>
    <t>镇级</t>
  </si>
  <si>
    <t>补助资金（元）</t>
  </si>
  <si>
    <t>张建</t>
  </si>
  <si>
    <t>颜子寿</t>
  </si>
  <si>
    <t>通州区骑岸镇戏渡家庭农场</t>
  </si>
  <si>
    <t>季明</t>
  </si>
  <si>
    <t>南通市通州区多雁粮食种植专业合作社</t>
  </si>
  <si>
    <r>
      <t xml:space="preserve">  东社  </t>
    </r>
    <r>
      <rPr>
        <sz val="11"/>
        <color theme="1"/>
        <rFont val="宋体"/>
        <family val="3"/>
        <charset val="134"/>
      </rPr>
      <t>镇（区、园、街道）</t>
    </r>
    <phoneticPr fontId="1" type="noConversion"/>
  </si>
  <si>
    <r>
      <t xml:space="preserve">  十总  </t>
    </r>
    <r>
      <rPr>
        <sz val="11"/>
        <color theme="1"/>
        <rFont val="宋体"/>
        <family val="3"/>
        <charset val="134"/>
      </rPr>
      <t>镇（区、园、街道）</t>
    </r>
    <phoneticPr fontId="1" type="noConversion"/>
  </si>
  <si>
    <t>作业地点（组）</t>
    <phoneticPr fontId="1" type="noConversion"/>
  </si>
  <si>
    <t>严艳华</t>
  </si>
  <si>
    <t>瞿光春</t>
  </si>
  <si>
    <t>王钦权</t>
  </si>
  <si>
    <t>张烈骏</t>
  </si>
  <si>
    <t xml:space="preserve"> 补助对象  （实际种植户）</t>
    <phoneticPr fontId="1" type="noConversion"/>
  </si>
  <si>
    <t>南通市通州区2022年秋季秸秆机械化还田梨耕深翻省级示范点作业补助汇总表</t>
    <phoneticPr fontId="1" type="noConversion"/>
  </si>
  <si>
    <t>东社镇</t>
    <phoneticPr fontId="1" type="noConversion"/>
  </si>
  <si>
    <t>十总镇</t>
    <phoneticPr fontId="1" type="noConversion"/>
  </si>
  <si>
    <t>省级补助资金
（40元/亩）</t>
    <phoneticPr fontId="1" type="noConversion"/>
  </si>
  <si>
    <t>镇级补助资金
（5元/亩）</t>
    <phoneticPr fontId="1" type="noConversion"/>
  </si>
  <si>
    <t>2022年秋季秸秆机械化还田梨耕深翻省级示范点作业补助核查确认村级明细表</t>
    <phoneticPr fontId="1" type="noConversion"/>
  </si>
  <si>
    <t>徐小燕</t>
  </si>
  <si>
    <t>钟吉余</t>
  </si>
  <si>
    <t>陈墩村20-26、28-31组</t>
  </si>
  <si>
    <t>林荣俊</t>
  </si>
  <si>
    <t>唐洪1-4、8、10组</t>
    <phoneticPr fontId="1" type="noConversion"/>
  </si>
  <si>
    <t>唐洪1-8组</t>
    <phoneticPr fontId="1" type="noConversion"/>
  </si>
  <si>
    <t>范新忠</t>
  </si>
  <si>
    <t>严北1、2、4-12、14、16、19-30组</t>
    <phoneticPr fontId="1" type="noConversion"/>
  </si>
  <si>
    <t>严北5、9、29组</t>
    <phoneticPr fontId="1" type="noConversion"/>
  </si>
  <si>
    <t>瞿志华</t>
  </si>
  <si>
    <t>严北2-5、9组</t>
    <phoneticPr fontId="1" type="noConversion"/>
  </si>
  <si>
    <t>瞿友梅</t>
  </si>
  <si>
    <t>白龙庙26、9组</t>
    <phoneticPr fontId="1" type="noConversion"/>
  </si>
  <si>
    <t>白龙庙2、11、10组</t>
    <phoneticPr fontId="1" type="noConversion"/>
  </si>
  <si>
    <t>五甲苴14-35组</t>
    <phoneticPr fontId="1" type="noConversion"/>
  </si>
  <si>
    <t>五甲苴4-20组</t>
    <phoneticPr fontId="1" type="noConversion"/>
  </si>
  <si>
    <t>严北13、14组</t>
    <phoneticPr fontId="1" type="noConversion"/>
  </si>
  <si>
    <t>中和4、6、8、
32、37、40组</t>
    <phoneticPr fontId="1" type="noConversion"/>
  </si>
  <si>
    <t>中和9、11组</t>
    <phoneticPr fontId="1" type="noConversion"/>
  </si>
  <si>
    <t>曹建华</t>
  </si>
  <si>
    <t>钟亦明</t>
  </si>
  <si>
    <t>董祥</t>
  </si>
  <si>
    <t>志新10、25组</t>
  </si>
  <si>
    <t>孟春艳</t>
  </si>
  <si>
    <t>志新1、30组</t>
  </si>
  <si>
    <t>志新31、44-46组</t>
  </si>
  <si>
    <t>新雁1组</t>
  </si>
  <si>
    <t>吴建</t>
  </si>
  <si>
    <t>新雁10-13、18、19组</t>
  </si>
  <si>
    <t>通州区十总镇海燕家庭农场</t>
  </si>
  <si>
    <t>东场村24、36组</t>
  </si>
  <si>
    <t>通州区十总镇爱玲家庭农场</t>
  </si>
  <si>
    <t>东场村17组</t>
  </si>
  <si>
    <t>葛蒋华</t>
  </si>
  <si>
    <t>于家坝20、32、33组</t>
  </si>
  <si>
    <t>于家坝43、44、15-17组</t>
  </si>
  <si>
    <t>奚建锋</t>
  </si>
  <si>
    <t>于家坝14、15组</t>
  </si>
  <si>
    <t>柏树墩7、12-14组</t>
  </si>
  <si>
    <t>张良中</t>
  </si>
  <si>
    <t>柏树墩6、7、10、14-18、26组</t>
  </si>
  <si>
    <t>蒋兵</t>
  </si>
  <si>
    <t>柏树墩2、5、17-19、22、23组</t>
  </si>
  <si>
    <t>张圣君</t>
  </si>
  <si>
    <t>柏树墩27-30、33组</t>
  </si>
  <si>
    <t>南通华久农产品专业合作社</t>
  </si>
  <si>
    <t>柏树墩3、4组</t>
  </si>
  <si>
    <t>上雁雁南片</t>
  </si>
  <si>
    <t>邱国建</t>
  </si>
  <si>
    <t>双墩村10组</t>
  </si>
  <si>
    <t>双墩村36组</t>
  </si>
  <si>
    <t>五总居29组</t>
  </si>
  <si>
    <t>张汉军</t>
  </si>
  <si>
    <t>二爻1-3、34组</t>
  </si>
  <si>
    <t>陈国华</t>
  </si>
  <si>
    <t>二爻34、47组</t>
  </si>
  <si>
    <t>迎阳村15组</t>
  </si>
  <si>
    <t>李林冲</t>
  </si>
  <si>
    <t>迎阳村49组</t>
  </si>
  <si>
    <t>南通市通州区迎欣粮食种植农地专业合作社</t>
  </si>
  <si>
    <t>迎阳村25-30组</t>
  </si>
  <si>
    <t>南通市通州区富渡粮食种植农地专业合作社</t>
  </si>
  <si>
    <t>渡海亭村委会集体面积</t>
  </si>
  <si>
    <t>陈伟兵</t>
  </si>
  <si>
    <t>通州区十总镇东香家庭农场</t>
  </si>
  <si>
    <t>育民1、3、5、6组</t>
  </si>
  <si>
    <t>葛新</t>
  </si>
  <si>
    <t>育民2、4、6、21组</t>
  </si>
  <si>
    <t>志新17、18、33、35-37组</t>
  </si>
  <si>
    <t>志新30、33、34、38、39、40、41、46组</t>
  </si>
  <si>
    <t>志新23、24、26组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</si>
</sst>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0_ "/>
    <numFmt numFmtId="178" formatCode="0_ "/>
    <numFmt numFmtId="179" formatCode="0.00;[Red]0.00"/>
  </numFmts>
  <fonts count="16" x14ac:knownFonts="1">
    <font>
      <sz val="11"/>
      <color theme="1"/>
      <name val="等线"/>
      <family val="2"/>
      <scheme val="minor"/>
    </font>
    <font>
      <sz val="9"/>
      <name val="等线"/>
      <family val="3"/>
      <charset val="134"/>
      <scheme val="minor"/>
    </font>
    <font>
      <sz val="11"/>
      <color theme="1"/>
      <name val="宋体"/>
      <family val="3"/>
      <charset val="134"/>
    </font>
    <font>
      <sz val="10"/>
      <color theme="1"/>
      <name val="宋体"/>
      <family val="3"/>
      <charset val="134"/>
    </font>
    <font>
      <sz val="11"/>
      <color theme="1"/>
      <name val="等线"/>
      <family val="3"/>
      <charset val="134"/>
      <scheme val="minor"/>
    </font>
    <font>
      <sz val="11"/>
      <color rgb="FF000000"/>
      <name val="宋体"/>
      <family val="3"/>
      <charset val="134"/>
    </font>
    <font>
      <sz val="10"/>
      <color rgb="FF000000"/>
      <name val="宋体"/>
      <family val="3"/>
      <charset val="134"/>
    </font>
    <font>
      <sz val="10"/>
      <name val="宋体"/>
      <family val="3"/>
      <charset val="134"/>
    </font>
    <font>
      <sz val="10.5"/>
      <color theme="1"/>
      <name val="宋体"/>
      <family val="3"/>
      <charset val="134"/>
    </font>
    <font>
      <sz val="12"/>
      <name val="宋体"/>
      <family val="3"/>
      <charset val="134"/>
    </font>
    <font>
      <u/>
      <sz val="11"/>
      <color theme="1"/>
      <name val="宋体"/>
      <family val="3"/>
      <charset val="134"/>
    </font>
    <font>
      <sz val="12"/>
      <color theme="1"/>
      <name val="等线"/>
      <family val="3"/>
      <charset val="134"/>
      <scheme val="minor"/>
    </font>
    <font>
      <sz val="10"/>
      <color indexed="8"/>
      <name val="宋体"/>
      <family val="3"/>
      <charset val="134"/>
    </font>
    <font>
      <sz val="10"/>
      <name val="Arial"/>
      <family val="2"/>
    </font>
    <font>
      <sz val="13"/>
      <color rgb="FF000000"/>
      <name val="宋体"/>
      <family val="3"/>
      <charset val="134"/>
    </font>
    <font>
      <b/>
      <sz val="9"/>
      <name val="等线"/>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3">
    <xf numFmtId="0" fontId="0" fillId="0" borderId="0"/>
    <xf numFmtId="0" fontId="4" fillId="0" borderId="0">
      <alignment vertical="center"/>
    </xf>
    <xf numFmtId="0" fontId="9" fillId="0" borderId="0"/>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13"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13" fillId="0" borderId="0">
      <protection locked="0"/>
    </xf>
    <xf numFmtId="0" fontId="9"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9" fillId="0" borderId="0">
      <protection locked="0"/>
    </xf>
    <xf numFmtId="0" fontId="9" fillId="0" borderId="0">
      <protection locked="0"/>
    </xf>
    <xf numFmtId="0" fontId="9" fillId="0" borderId="0">
      <protection locked="0"/>
    </xf>
    <xf numFmtId="0" fontId="13" fillId="0" borderId="0">
      <protection locked="0"/>
    </xf>
    <xf numFmtId="0" fontId="13" fillId="0" borderId="0">
      <protection locked="0"/>
    </xf>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xf numFmtId="0" fontId="13" fillId="0" borderId="0"/>
    <xf numFmtId="0" fontId="9" fillId="0" borderId="0">
      <alignment vertical="center"/>
    </xf>
    <xf numFmtId="0" fontId="9" fillId="0" borderId="0"/>
    <xf numFmtId="0" fontId="13" fillId="0" borderId="0"/>
    <xf numFmtId="0" fontId="9" fillId="0" borderId="0"/>
    <xf numFmtId="0" fontId="9" fillId="0" borderId="0"/>
    <xf numFmtId="0" fontId="9" fillId="0" borderId="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cellStyleXfs>
  <cellXfs count="65">
    <xf numFmtId="0" fontId="0" fillId="0" borderId="0" xfId="0"/>
    <xf numFmtId="0" fontId="2" fillId="0" borderId="0" xfId="0" applyFont="1"/>
    <xf numFmtId="0" fontId="2" fillId="0" borderId="0" xfId="0" applyFont="1" applyAlignment="1">
      <alignment horizontal="center"/>
    </xf>
    <xf numFmtId="0" fontId="5" fillId="0" borderId="0" xfId="1" applyFont="1">
      <alignment vertical="center"/>
    </xf>
    <xf numFmtId="0" fontId="6" fillId="0" borderId="2" xfId="1" applyFont="1" applyBorder="1" applyAlignment="1">
      <alignment horizontal="center" vertical="center" wrapText="1"/>
    </xf>
    <xf numFmtId="176" fontId="7"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0" fontId="6" fillId="0" borderId="0" xfId="1" applyFont="1">
      <alignment vertical="center"/>
    </xf>
    <xf numFmtId="176" fontId="6" fillId="0" borderId="2" xfId="1" applyNumberFormat="1" applyFont="1" applyBorder="1" applyAlignment="1">
      <alignment horizontal="center" vertical="center" wrapText="1"/>
    </xf>
    <xf numFmtId="0" fontId="6" fillId="0" borderId="0" xfId="1" applyFont="1" applyAlignment="1">
      <alignment horizontal="center" vertical="center"/>
    </xf>
    <xf numFmtId="176" fontId="5" fillId="0" borderId="0" xfId="1" applyNumberFormat="1" applyFont="1">
      <alignment vertical="center"/>
    </xf>
    <xf numFmtId="0" fontId="8" fillId="0" borderId="2" xfId="0" applyFont="1" applyBorder="1" applyAlignment="1">
      <alignment horizontal="center" vertical="center" wrapText="1"/>
    </xf>
    <xf numFmtId="177"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0" fontId="8" fillId="0" borderId="7" xfId="0" applyFont="1" applyBorder="1" applyAlignment="1">
      <alignment horizontal="center" vertical="center" wrapText="1"/>
    </xf>
    <xf numFmtId="177" fontId="8" fillId="0" borderId="7" xfId="0" applyNumberFormat="1" applyFont="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178" fontId="7" fillId="0" borderId="2" xfId="0" applyNumberFormat="1" applyFont="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vertical="center" wrapText="1"/>
    </xf>
    <xf numFmtId="176" fontId="3" fillId="0" borderId="4"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3" fillId="0" borderId="8" xfId="0" applyFont="1" applyBorder="1" applyAlignment="1">
      <alignment horizontal="center" vertical="center"/>
    </xf>
    <xf numFmtId="0" fontId="3" fillId="2" borderId="10" xfId="0" applyFont="1" applyFill="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177" fontId="7" fillId="0" borderId="10" xfId="0" applyNumberFormat="1" applyFont="1" applyBorder="1" applyAlignment="1">
      <alignment horizontal="center" vertical="center"/>
    </xf>
    <xf numFmtId="49" fontId="7" fillId="0" borderId="4" xfId="0" applyNumberFormat="1" applyFont="1" applyBorder="1" applyAlignment="1">
      <alignment horizontal="center" vertical="center" wrapText="1"/>
    </xf>
    <xf numFmtId="178" fontId="7" fillId="0" borderId="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179" fontId="7" fillId="0" borderId="7" xfId="0" applyNumberFormat="1" applyFont="1" applyBorder="1" applyAlignment="1">
      <alignment horizontal="center" vertical="center"/>
    </xf>
    <xf numFmtId="177" fontId="7" fillId="0" borderId="7" xfId="0" applyNumberFormat="1" applyFont="1" applyBorder="1" applyAlignment="1">
      <alignment horizontal="center" vertical="center"/>
    </xf>
    <xf numFmtId="179" fontId="7" fillId="0" borderId="7"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177" fontId="12"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xf>
    <xf numFmtId="0" fontId="14"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 xfId="0" applyFont="1" applyBorder="1" applyAlignment="1">
      <alignment horizontal="left" vertical="center"/>
    </xf>
    <xf numFmtId="177" fontId="2" fillId="0" borderId="2"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7" fontId="2" fillId="0" borderId="8" xfId="0" applyNumberFormat="1" applyFont="1" applyBorder="1" applyAlignment="1">
      <alignment horizontal="center" vertical="center" wrapText="1"/>
    </xf>
    <xf numFmtId="177" fontId="2" fillId="0" borderId="9" xfId="0" applyNumberFormat="1" applyFont="1" applyBorder="1" applyAlignment="1">
      <alignment horizontal="center" vertical="center" wrapText="1"/>
    </xf>
    <xf numFmtId="0" fontId="3" fillId="0" borderId="0" xfId="0" applyFont="1" applyAlignment="1">
      <alignment horizontal="center" vertical="center"/>
    </xf>
  </cellXfs>
  <cellStyles count="53">
    <cellStyle name="gcd" xfId="47" xr:uid="{9E5B9364-4577-4834-8D00-925213199B5B}"/>
    <cellStyle name="常规" xfId="0" builtinId="0"/>
    <cellStyle name="常规 10" xfId="51" xr:uid="{09A863C5-9956-491D-BC6F-C9E2EB42D5E5}"/>
    <cellStyle name="常规 10 2 2 3" xfId="38" xr:uid="{A217C553-40C2-41DF-962E-A7D5E4338D61}"/>
    <cellStyle name="常规 10 2 2 5" xfId="4" xr:uid="{839BDE3C-ADC9-4DEE-A9A1-EC596DCA1037}"/>
    <cellStyle name="常规 10 5" xfId="45" xr:uid="{CB4C4442-E666-4FC8-9854-656BF3CBEDAA}"/>
    <cellStyle name="常规 103" xfId="9" xr:uid="{1C0A17AB-16C5-40B1-9CC0-FBCC9E9CF816}"/>
    <cellStyle name="常规 11" xfId="17" xr:uid="{F8037DB1-6F4E-45C1-BA9A-6AF933AAFD0A}"/>
    <cellStyle name="常规 11 2 8" xfId="29" xr:uid="{45F065DA-B00B-4A1B-8637-2635C33A2D43}"/>
    <cellStyle name="常规 117" xfId="30" xr:uid="{C4FC3244-A595-4C97-B428-8B1DC06674C6}"/>
    <cellStyle name="常规 118" xfId="31" xr:uid="{A7816329-0791-42D4-904B-C4E38676A37F}"/>
    <cellStyle name="常规 119" xfId="32" xr:uid="{045B8F5B-80FA-435E-BA2E-6C46B4F46B26}"/>
    <cellStyle name="常规 12" xfId="19" xr:uid="{41E82950-0F2C-40CF-BFFC-07BC320BE2B0}"/>
    <cellStyle name="常规 120" xfId="33" xr:uid="{B3288033-4065-4656-8135-8E2D19E7F392}"/>
    <cellStyle name="常规 121" xfId="34" xr:uid="{16498E9D-D8A0-40EF-B109-D4BA32498873}"/>
    <cellStyle name="常规 122" xfId="35" xr:uid="{EBD1E94D-A04C-4F57-A96E-E5F0672E1134}"/>
    <cellStyle name="常规 123" xfId="36" xr:uid="{995A473B-C55F-4EFF-8881-4FE2528B20C8}"/>
    <cellStyle name="常规 124" xfId="37" xr:uid="{98C134E3-BA70-4E6C-9EA8-282849DE5C1F}"/>
    <cellStyle name="常规 13" xfId="46" xr:uid="{C3242EB0-BDF8-4554-9C12-E68C265B02E6}"/>
    <cellStyle name="常规 14" xfId="39" xr:uid="{21214572-74AE-430E-8051-D3A23D6CAC86}"/>
    <cellStyle name="常规 15" xfId="23" xr:uid="{4B86E7B0-B2C1-46B8-A7AE-D3954DF91851}"/>
    <cellStyle name="常规 2" xfId="1" xr:uid="{1B24EF21-5FB6-4317-9363-DE7E141C6AD9}"/>
    <cellStyle name="常规 2 11" xfId="43" xr:uid="{B41F454E-390A-463F-8418-7D1233356F61}"/>
    <cellStyle name="常规 2 2" xfId="3" xr:uid="{E997D857-EA5E-457E-BCF1-3D9A878328CC}"/>
    <cellStyle name="常规 2 2 11" xfId="5" xr:uid="{D18F7AFF-17E5-4529-9E11-FE3CA540F05E}"/>
    <cellStyle name="常规 2 21" xfId="28" xr:uid="{D0FE4069-EE61-4057-816F-F76EE1058F40}"/>
    <cellStyle name="常规 2 4" xfId="8" xr:uid="{ACDDCFFB-027D-4EA4-BF4E-0D3AA8B054C5}"/>
    <cellStyle name="常规 2 5" xfId="40" xr:uid="{31CF5878-1FAF-4E99-AB33-3832B0B69BD7}"/>
    <cellStyle name="常规 2_2022年通州区秸秆还田申报表汇总" xfId="52" xr:uid="{FE850D57-77CF-4B59-8208-E242EDDEF2C3}"/>
    <cellStyle name="常规 21" xfId="21" xr:uid="{4F575625-55D1-4B92-99B9-23FE3140E73C}"/>
    <cellStyle name="常规 24" xfId="25" xr:uid="{F519B06D-4E7A-48D8-84F1-5728BE01E0DF}"/>
    <cellStyle name="常规 25" xfId="24" xr:uid="{17427A89-C6E6-4785-B7DF-4AB8EE83731A}"/>
    <cellStyle name="常规 26" xfId="10" xr:uid="{8ACBBA49-0953-4BAB-8F61-2C6AE36D8D89}"/>
    <cellStyle name="常规 3" xfId="2" xr:uid="{63CDB9F3-3926-49BD-AF6B-2FF2BE106FC4}"/>
    <cellStyle name="常规 3 2 4" xfId="42" xr:uid="{91441F9E-DFFA-4CE1-BDE4-B91810C8054A}"/>
    <cellStyle name="常规 31" xfId="11" xr:uid="{1C529498-82EA-47BB-9971-43A1956F9088}"/>
    <cellStyle name="常规 32" xfId="26" xr:uid="{EDCAB5F5-DDCD-4E50-A8A9-D89451A4C1D6}"/>
    <cellStyle name="常规 33" xfId="12" xr:uid="{674D522F-262B-4A14-83B5-198C295C48D1}"/>
    <cellStyle name="常规 34" xfId="15" xr:uid="{4455ECA0-4EE6-478A-A4FB-2F4363116470}"/>
    <cellStyle name="常规 35" xfId="13" xr:uid="{180E74C8-3E6D-4473-B75E-3578433F4774}"/>
    <cellStyle name="常规 37 2" xfId="44" xr:uid="{948F6D84-C76D-4D62-A709-396B3D0DEA45}"/>
    <cellStyle name="常规 4" xfId="6" xr:uid="{14D8C935-71E4-45AB-8E6C-08275C6380D0}"/>
    <cellStyle name="常规 45" xfId="27" xr:uid="{D7A10354-CD58-4A49-93EE-6B40B8F0183F}"/>
    <cellStyle name="常规 47" xfId="14" xr:uid="{0EF1CA8A-0C4A-4A27-8774-BABE8C8EA2FF}"/>
    <cellStyle name="常规 5" xfId="49" xr:uid="{7FEE0938-1389-4A17-892C-6DEE4A4BBADA}"/>
    <cellStyle name="常规 5 6" xfId="41" xr:uid="{B807CC49-714D-4FF7-BD85-45996E4C290F}"/>
    <cellStyle name="常规 51" xfId="18" xr:uid="{98A36C48-04FF-4779-B519-682DA47B744A}"/>
    <cellStyle name="常规 53" xfId="22" xr:uid="{1CEA3B33-7624-47A8-BBC3-F05C6AAFA506}"/>
    <cellStyle name="常规 54" xfId="16" xr:uid="{F00DFEA1-16DC-4AFE-89AA-D00465CCE585}"/>
    <cellStyle name="常规 6" xfId="48" xr:uid="{698480AA-11C1-472B-9B4D-30ACE4B232D7}"/>
    <cellStyle name="常规 62" xfId="20" xr:uid="{9E95CBBC-56BF-4C94-8270-E378CBD75542}"/>
    <cellStyle name="常规 7" xfId="7" xr:uid="{EAD4130B-5185-4D5D-A42E-7D96D6CEE059}"/>
    <cellStyle name="常规 8" xfId="50" xr:uid="{12D390D6-33E4-4013-B83D-4E2A1701E8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67831-3F3B-4E0E-BF17-BFF8BD2FCD04}">
  <sheetPr>
    <pageSetUpPr fitToPage="1"/>
  </sheetPr>
  <dimension ref="A1:F19"/>
  <sheetViews>
    <sheetView tabSelected="1" workbookViewId="0">
      <selection activeCell="C8" sqref="C8"/>
    </sheetView>
  </sheetViews>
  <sheetFormatPr defaultColWidth="8.1640625" defaultRowHeight="14" x14ac:dyDescent="0.3"/>
  <cols>
    <col min="1" max="1" width="12" style="3" customWidth="1"/>
    <col min="2" max="2" width="14.08203125" style="10" customWidth="1"/>
    <col min="3" max="6" width="14.08203125" style="3" customWidth="1"/>
    <col min="7" max="16384" width="8.1640625" style="3"/>
  </cols>
  <sheetData>
    <row r="1" spans="1:6" ht="44" customHeight="1" x14ac:dyDescent="0.3">
      <c r="A1" s="3" t="s">
        <v>7</v>
      </c>
    </row>
    <row r="2" spans="1:6" ht="44" customHeight="1" x14ac:dyDescent="0.3">
      <c r="A2" s="50" t="s">
        <v>26</v>
      </c>
      <c r="B2" s="50"/>
      <c r="C2" s="50"/>
      <c r="D2" s="50"/>
      <c r="E2" s="50"/>
      <c r="F2" s="50"/>
    </row>
    <row r="3" spans="1:6" ht="32.4" customHeight="1" x14ac:dyDescent="0.3">
      <c r="A3" s="51" t="s">
        <v>0</v>
      </c>
      <c r="B3" s="52" t="s">
        <v>1</v>
      </c>
      <c r="C3" s="51" t="s">
        <v>2</v>
      </c>
      <c r="D3" s="51"/>
      <c r="E3" s="51"/>
      <c r="F3" s="51" t="s">
        <v>3</v>
      </c>
    </row>
    <row r="4" spans="1:6" ht="36" customHeight="1" x14ac:dyDescent="0.3">
      <c r="A4" s="51"/>
      <c r="B4" s="52"/>
      <c r="C4" s="4" t="s">
        <v>29</v>
      </c>
      <c r="D4" s="4" t="s">
        <v>30</v>
      </c>
      <c r="E4" s="4" t="s">
        <v>4</v>
      </c>
      <c r="F4" s="51"/>
    </row>
    <row r="5" spans="1:6" s="7" customFormat="1" ht="39" customHeight="1" x14ac:dyDescent="0.3">
      <c r="A5" s="4" t="s">
        <v>27</v>
      </c>
      <c r="B5" s="30">
        <v>10000</v>
      </c>
      <c r="C5" s="6">
        <f>B5*40</f>
        <v>400000</v>
      </c>
      <c r="D5" s="6">
        <f>B5*5</f>
        <v>50000</v>
      </c>
      <c r="E5" s="4">
        <f>C5+D5</f>
        <v>450000</v>
      </c>
      <c r="F5" s="4" t="s">
        <v>5</v>
      </c>
    </row>
    <row r="6" spans="1:6" s="7" customFormat="1" ht="39" customHeight="1" x14ac:dyDescent="0.3">
      <c r="A6" s="4" t="s">
        <v>28</v>
      </c>
      <c r="B6" s="30">
        <v>10000</v>
      </c>
      <c r="C6" s="6">
        <f>B6*40</f>
        <v>400000</v>
      </c>
      <c r="D6" s="6">
        <f>B6*5</f>
        <v>50000</v>
      </c>
      <c r="E6" s="4">
        <f>C6+D6</f>
        <v>450000</v>
      </c>
      <c r="F6" s="4" t="s">
        <v>5</v>
      </c>
    </row>
    <row r="7" spans="1:6" s="7" customFormat="1" ht="39" customHeight="1" x14ac:dyDescent="0.3">
      <c r="A7" s="4"/>
      <c r="B7" s="30"/>
      <c r="C7" s="6"/>
      <c r="D7" s="6"/>
      <c r="E7" s="4"/>
      <c r="F7" s="4"/>
    </row>
    <row r="8" spans="1:6" s="7" customFormat="1" ht="39" customHeight="1" x14ac:dyDescent="0.3">
      <c r="A8" s="4"/>
      <c r="B8" s="30"/>
      <c r="C8" s="6"/>
      <c r="D8" s="6"/>
      <c r="E8" s="4"/>
      <c r="F8" s="4"/>
    </row>
    <row r="9" spans="1:6" s="7" customFormat="1" ht="39" customHeight="1" x14ac:dyDescent="0.3">
      <c r="A9" s="4"/>
      <c r="B9" s="30"/>
      <c r="C9" s="6"/>
      <c r="D9" s="6"/>
      <c r="E9" s="4"/>
      <c r="F9" s="4"/>
    </row>
    <row r="10" spans="1:6" s="7" customFormat="1" ht="39" customHeight="1" x14ac:dyDescent="0.3">
      <c r="A10" s="4"/>
      <c r="B10" s="30"/>
      <c r="C10" s="6"/>
      <c r="D10" s="6"/>
      <c r="E10" s="4"/>
      <c r="F10" s="4"/>
    </row>
    <row r="11" spans="1:6" s="7" customFormat="1" ht="39" customHeight="1" x14ac:dyDescent="0.3">
      <c r="A11" s="4"/>
      <c r="B11" s="30"/>
      <c r="C11" s="6"/>
      <c r="D11" s="6"/>
      <c r="E11" s="4"/>
      <c r="F11" s="4"/>
    </row>
    <row r="12" spans="1:6" s="7" customFormat="1" ht="39" customHeight="1" x14ac:dyDescent="0.3">
      <c r="A12" s="4"/>
      <c r="B12" s="30"/>
      <c r="C12" s="6"/>
      <c r="D12" s="6"/>
      <c r="E12" s="4"/>
      <c r="F12" s="4"/>
    </row>
    <row r="13" spans="1:6" s="7" customFormat="1" ht="39" customHeight="1" x14ac:dyDescent="0.3">
      <c r="A13" s="4"/>
      <c r="B13" s="30"/>
      <c r="C13" s="6"/>
      <c r="D13" s="6"/>
      <c r="E13" s="4"/>
      <c r="F13" s="4"/>
    </row>
    <row r="14" spans="1:6" s="7" customFormat="1" ht="39" customHeight="1" x14ac:dyDescent="0.3">
      <c r="A14" s="4"/>
      <c r="B14" s="30"/>
      <c r="C14" s="6"/>
      <c r="D14" s="6"/>
      <c r="E14" s="4"/>
      <c r="F14" s="4"/>
    </row>
    <row r="15" spans="1:6" s="7" customFormat="1" ht="39" customHeight="1" x14ac:dyDescent="0.3">
      <c r="A15" s="4"/>
      <c r="B15" s="5"/>
      <c r="C15" s="6"/>
      <c r="D15" s="6"/>
      <c r="E15" s="4"/>
      <c r="F15" s="4"/>
    </row>
    <row r="16" spans="1:6" s="7" customFormat="1" ht="39" customHeight="1" x14ac:dyDescent="0.3">
      <c r="A16" s="4"/>
      <c r="B16" s="5"/>
      <c r="C16" s="6"/>
      <c r="D16" s="6"/>
      <c r="E16" s="4"/>
      <c r="F16" s="4"/>
    </row>
    <row r="17" spans="1:6" s="7" customFormat="1" ht="39" customHeight="1" x14ac:dyDescent="0.3">
      <c r="A17" s="4"/>
      <c r="B17" s="5"/>
      <c r="C17" s="6"/>
      <c r="D17" s="6"/>
      <c r="E17" s="4"/>
      <c r="F17" s="4"/>
    </row>
    <row r="18" spans="1:6" s="7" customFormat="1" ht="39" customHeight="1" x14ac:dyDescent="0.3">
      <c r="A18" s="4"/>
      <c r="B18" s="5"/>
      <c r="C18" s="6"/>
      <c r="D18" s="6"/>
      <c r="E18" s="4"/>
      <c r="F18" s="4"/>
    </row>
    <row r="19" spans="1:6" s="9" customFormat="1" ht="39" customHeight="1" x14ac:dyDescent="0.3">
      <c r="A19" s="4" t="s">
        <v>6</v>
      </c>
      <c r="B19" s="8">
        <f>SUM(B5:B18)</f>
        <v>20000</v>
      </c>
      <c r="C19" s="4">
        <f>SUM(C5:C18)</f>
        <v>800000</v>
      </c>
      <c r="D19" s="4">
        <f>SUM(D5:D18)</f>
        <v>100000</v>
      </c>
      <c r="E19" s="4">
        <f>SUM(E5:E18)</f>
        <v>900000</v>
      </c>
      <c r="F19" s="4"/>
    </row>
  </sheetData>
  <mergeCells count="5">
    <mergeCell ref="A2:F2"/>
    <mergeCell ref="A3:A4"/>
    <mergeCell ref="B3:B4"/>
    <mergeCell ref="C3:E3"/>
    <mergeCell ref="F3:F4"/>
  </mergeCells>
  <phoneticPr fontId="1" type="noConversion"/>
  <printOptions horizontalCentered="1"/>
  <pageMargins left="0.51181102362204722" right="0.51181102362204722" top="0.51181102362204722" bottom="0.51181102362204722" header="0.39370078740157483" footer="0.27559055118110237"/>
  <pageSetup paperSize="9" fitToHeight="10" orientation="portrait" cellComments="atEnd" verticalDpi="1200" r:id="rId1"/>
  <headerFooter alignWithMargins="0">
    <oddFooter>&amp;C3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4D318-F5CC-453F-9C65-EA61B278C742}">
  <dimension ref="A1:G22"/>
  <sheetViews>
    <sheetView zoomScaleNormal="100" workbookViewId="0">
      <selection activeCell="D3" sqref="D3:D4"/>
    </sheetView>
  </sheetViews>
  <sheetFormatPr defaultRowHeight="14" x14ac:dyDescent="0.25"/>
  <cols>
    <col min="1" max="1" width="4.58203125" style="25" customWidth="1"/>
    <col min="2" max="2" width="14.08203125" style="25" customWidth="1"/>
    <col min="3" max="3" width="13.58203125" style="25" customWidth="1"/>
    <col min="4" max="4" width="8.08203125" style="25" customWidth="1"/>
    <col min="5" max="7" width="7.08203125" style="25" customWidth="1"/>
    <col min="8" max="16384" width="8.6640625" style="1"/>
  </cols>
  <sheetData>
    <row r="1" spans="1:7" ht="26" customHeight="1" x14ac:dyDescent="0.25">
      <c r="A1" s="64" t="s">
        <v>31</v>
      </c>
      <c r="B1" s="64"/>
      <c r="C1" s="64"/>
      <c r="D1" s="64"/>
      <c r="E1" s="64"/>
      <c r="F1" s="64"/>
      <c r="G1" s="64"/>
    </row>
    <row r="2" spans="1:7" ht="20" customHeight="1" x14ac:dyDescent="0.25">
      <c r="A2" s="55" t="s">
        <v>18</v>
      </c>
      <c r="B2" s="55"/>
      <c r="C2" s="55"/>
      <c r="D2" s="55"/>
      <c r="E2" s="55"/>
      <c r="F2" s="55"/>
      <c r="G2" s="55"/>
    </row>
    <row r="3" spans="1:7" s="2" customFormat="1" ht="23" customHeight="1" x14ac:dyDescent="0.25">
      <c r="A3" s="54" t="s">
        <v>8</v>
      </c>
      <c r="B3" s="56" t="s">
        <v>25</v>
      </c>
      <c r="C3" s="54" t="s">
        <v>20</v>
      </c>
      <c r="D3" s="56" t="s">
        <v>9</v>
      </c>
      <c r="E3" s="54" t="s">
        <v>12</v>
      </c>
      <c r="F3" s="54"/>
      <c r="G3" s="54"/>
    </row>
    <row r="4" spans="1:7" s="2" customFormat="1" ht="23" customHeight="1" x14ac:dyDescent="0.25">
      <c r="A4" s="54"/>
      <c r="B4" s="56"/>
      <c r="C4" s="54"/>
      <c r="D4" s="56"/>
      <c r="E4" s="13" t="s">
        <v>10</v>
      </c>
      <c r="F4" s="13" t="s">
        <v>11</v>
      </c>
      <c r="G4" s="13" t="s">
        <v>4</v>
      </c>
    </row>
    <row r="5" spans="1:7" s="21" customFormat="1" ht="16" customHeight="1" x14ac:dyDescent="0.25">
      <c r="A5" s="14">
        <v>1</v>
      </c>
      <c r="B5" s="31" t="s">
        <v>32</v>
      </c>
      <c r="C5" s="33" t="s">
        <v>44</v>
      </c>
      <c r="D5" s="33">
        <v>291.60000000000002</v>
      </c>
      <c r="E5" s="33">
        <f>D5*40</f>
        <v>11664</v>
      </c>
      <c r="F5" s="33">
        <f>D5*5</f>
        <v>1458</v>
      </c>
      <c r="G5" s="33">
        <f>E5+F5</f>
        <v>13122</v>
      </c>
    </row>
    <row r="6" spans="1:7" s="22" customFormat="1" ht="29" customHeight="1" x14ac:dyDescent="0.3">
      <c r="A6" s="14">
        <v>2</v>
      </c>
      <c r="B6" s="33" t="s">
        <v>22</v>
      </c>
      <c r="C6" s="33" t="s">
        <v>45</v>
      </c>
      <c r="D6" s="33">
        <v>269.2</v>
      </c>
      <c r="E6" s="33">
        <f t="shared" ref="E6" si="0">D6*40</f>
        <v>10768</v>
      </c>
      <c r="F6" s="33">
        <f t="shared" ref="F6" si="1">D6*5</f>
        <v>1346</v>
      </c>
      <c r="G6" s="33">
        <f t="shared" ref="G6" si="2">E6+F6</f>
        <v>12114</v>
      </c>
    </row>
    <row r="7" spans="1:7" s="22" customFormat="1" ht="72" customHeight="1" x14ac:dyDescent="0.3">
      <c r="A7" s="14">
        <v>3</v>
      </c>
      <c r="B7" s="33" t="s">
        <v>33</v>
      </c>
      <c r="C7" s="33" t="s">
        <v>34</v>
      </c>
      <c r="D7" s="32">
        <v>1022</v>
      </c>
      <c r="E7" s="33">
        <f>D7*40</f>
        <v>40880</v>
      </c>
      <c r="F7" s="33">
        <f>D7*5</f>
        <v>5110</v>
      </c>
      <c r="G7" s="33">
        <f>E7+F7</f>
        <v>45990</v>
      </c>
    </row>
    <row r="8" spans="1:7" s="22" customFormat="1" ht="29" customHeight="1" x14ac:dyDescent="0.3">
      <c r="A8" s="14">
        <v>4</v>
      </c>
      <c r="B8" s="33" t="s">
        <v>35</v>
      </c>
      <c r="C8" s="33" t="s">
        <v>36</v>
      </c>
      <c r="D8" s="33">
        <v>536.20000000000005</v>
      </c>
      <c r="E8" s="33">
        <f>D8*40</f>
        <v>21448</v>
      </c>
      <c r="F8" s="33">
        <f>D8*5</f>
        <v>2681</v>
      </c>
      <c r="G8" s="33">
        <f>E8+F8</f>
        <v>24129</v>
      </c>
    </row>
    <row r="9" spans="1:7" s="22" customFormat="1" ht="16" customHeight="1" x14ac:dyDescent="0.3">
      <c r="A9" s="14">
        <v>5</v>
      </c>
      <c r="B9" s="31" t="s">
        <v>14</v>
      </c>
      <c r="C9" s="33" t="s">
        <v>37</v>
      </c>
      <c r="D9" s="33">
        <v>1294.4000000000001</v>
      </c>
      <c r="E9" s="33">
        <f t="shared" ref="E9" si="3">D9*40</f>
        <v>51776</v>
      </c>
      <c r="F9" s="33">
        <f t="shared" ref="F9" si="4">D9*5</f>
        <v>6472</v>
      </c>
      <c r="G9" s="33">
        <f t="shared" ref="G9" si="5">E9+F9</f>
        <v>58248</v>
      </c>
    </row>
    <row r="10" spans="1:7" s="22" customFormat="1" ht="16" customHeight="1" x14ac:dyDescent="0.3">
      <c r="A10" s="14">
        <v>6</v>
      </c>
      <c r="B10" s="31" t="s">
        <v>38</v>
      </c>
      <c r="C10" s="33" t="s">
        <v>46</v>
      </c>
      <c r="D10" s="32">
        <v>1494</v>
      </c>
      <c r="E10" s="33">
        <f>D10*40</f>
        <v>59760</v>
      </c>
      <c r="F10" s="33">
        <f>D10*5</f>
        <v>7470</v>
      </c>
      <c r="G10" s="33">
        <f>E10+F10</f>
        <v>67230</v>
      </c>
    </row>
    <row r="11" spans="1:7" s="22" customFormat="1" ht="16" customHeight="1" x14ac:dyDescent="0.3">
      <c r="A11" s="14">
        <v>7</v>
      </c>
      <c r="B11" s="33" t="s">
        <v>23</v>
      </c>
      <c r="C11" s="33" t="s">
        <v>47</v>
      </c>
      <c r="D11" s="32">
        <v>235</v>
      </c>
      <c r="E11" s="33">
        <f t="shared" ref="E11" si="6">D11*40</f>
        <v>9400</v>
      </c>
      <c r="F11" s="33">
        <f t="shared" ref="F11" si="7">D11*5</f>
        <v>1175</v>
      </c>
      <c r="G11" s="33">
        <f t="shared" ref="G11" si="8">E11+F11</f>
        <v>10575</v>
      </c>
    </row>
    <row r="12" spans="1:7" s="22" customFormat="1" ht="42" customHeight="1" x14ac:dyDescent="0.3">
      <c r="A12" s="14">
        <v>8</v>
      </c>
      <c r="B12" s="35" t="s">
        <v>14</v>
      </c>
      <c r="C12" s="34" t="s">
        <v>39</v>
      </c>
      <c r="D12" s="32">
        <v>3359.9</v>
      </c>
      <c r="E12" s="33">
        <f>D12*40</f>
        <v>134396</v>
      </c>
      <c r="F12" s="33">
        <f>D12*5</f>
        <v>16799.5</v>
      </c>
      <c r="G12" s="33">
        <f>E12+F12</f>
        <v>151195.5</v>
      </c>
    </row>
    <row r="13" spans="1:7" s="22" customFormat="1" ht="16" customHeight="1" x14ac:dyDescent="0.3">
      <c r="A13" s="14">
        <v>9</v>
      </c>
      <c r="B13" s="34" t="s">
        <v>21</v>
      </c>
      <c r="C13" s="34" t="s">
        <v>40</v>
      </c>
      <c r="D13" s="32">
        <v>202.9</v>
      </c>
      <c r="E13" s="33">
        <f t="shared" ref="E13:E15" si="9">D13*40</f>
        <v>8116</v>
      </c>
      <c r="F13" s="33">
        <f t="shared" ref="F13:F15" si="10">D13*5</f>
        <v>1014.5</v>
      </c>
      <c r="G13" s="33">
        <f t="shared" ref="G13:G15" si="11">E13+F13</f>
        <v>9130.5</v>
      </c>
    </row>
    <row r="14" spans="1:7" s="21" customFormat="1" ht="16" customHeight="1" x14ac:dyDescent="0.25">
      <c r="A14" s="14">
        <v>10</v>
      </c>
      <c r="B14" s="34" t="s">
        <v>41</v>
      </c>
      <c r="C14" s="33" t="s">
        <v>42</v>
      </c>
      <c r="D14" s="32">
        <v>508.8</v>
      </c>
      <c r="E14" s="33">
        <f t="shared" si="9"/>
        <v>20352</v>
      </c>
      <c r="F14" s="33">
        <f t="shared" si="10"/>
        <v>2544</v>
      </c>
      <c r="G14" s="33">
        <f t="shared" si="11"/>
        <v>22896</v>
      </c>
    </row>
    <row r="15" spans="1:7" s="21" customFormat="1" ht="16" customHeight="1" x14ac:dyDescent="0.25">
      <c r="A15" s="14">
        <v>11</v>
      </c>
      <c r="B15" s="33" t="s">
        <v>43</v>
      </c>
      <c r="C15" s="33" t="s">
        <v>48</v>
      </c>
      <c r="D15" s="32">
        <v>500</v>
      </c>
      <c r="E15" s="33">
        <f t="shared" si="9"/>
        <v>20000</v>
      </c>
      <c r="F15" s="33">
        <f t="shared" si="10"/>
        <v>2500</v>
      </c>
      <c r="G15" s="33">
        <f t="shared" si="11"/>
        <v>22500</v>
      </c>
    </row>
    <row r="16" spans="1:7" s="21" customFormat="1" ht="29" customHeight="1" x14ac:dyDescent="0.25">
      <c r="A16" s="14">
        <v>12</v>
      </c>
      <c r="B16" s="36" t="s">
        <v>33</v>
      </c>
      <c r="C16" s="34" t="s">
        <v>49</v>
      </c>
      <c r="D16" s="37">
        <v>226</v>
      </c>
      <c r="E16" s="33">
        <f>D16*40</f>
        <v>9040</v>
      </c>
      <c r="F16" s="33">
        <f>D16*5</f>
        <v>1130</v>
      </c>
      <c r="G16" s="33">
        <f>E16+F16</f>
        <v>10170</v>
      </c>
    </row>
    <row r="17" spans="1:7" s="21" customFormat="1" ht="16" customHeight="1" x14ac:dyDescent="0.25">
      <c r="A17" s="14">
        <v>13</v>
      </c>
      <c r="B17" s="35" t="s">
        <v>22</v>
      </c>
      <c r="C17" s="34" t="s">
        <v>50</v>
      </c>
      <c r="D17" s="37">
        <v>60</v>
      </c>
      <c r="E17" s="33">
        <f t="shared" ref="E17" si="12">D17*40</f>
        <v>2400</v>
      </c>
      <c r="F17" s="33">
        <f t="shared" ref="F17" si="13">D17*5</f>
        <v>300</v>
      </c>
      <c r="G17" s="33">
        <f t="shared" ref="G17" si="14">E17+F17</f>
        <v>2700</v>
      </c>
    </row>
    <row r="18" spans="1:7" s="21" customFormat="1" ht="19.5" customHeight="1" x14ac:dyDescent="0.25">
      <c r="A18" s="14"/>
      <c r="B18" s="14"/>
      <c r="C18" s="14"/>
      <c r="D18" s="16"/>
      <c r="E18" s="14"/>
      <c r="F18" s="14"/>
      <c r="G18" s="14"/>
    </row>
    <row r="19" spans="1:7" ht="19.5" customHeight="1" x14ac:dyDescent="0.25">
      <c r="A19" s="19"/>
      <c r="B19" s="19"/>
      <c r="C19" s="19"/>
      <c r="D19" s="20"/>
      <c r="E19" s="19"/>
      <c r="F19" s="19"/>
      <c r="G19" s="19"/>
    </row>
    <row r="20" spans="1:7" ht="19.5" customHeight="1" x14ac:dyDescent="0.25">
      <c r="A20" s="11"/>
      <c r="B20" s="11"/>
      <c r="C20" s="11"/>
      <c r="D20" s="12"/>
      <c r="E20" s="11"/>
      <c r="F20" s="11"/>
      <c r="G20" s="11"/>
    </row>
    <row r="21" spans="1:7" ht="19.5" customHeight="1" x14ac:dyDescent="0.25">
      <c r="A21" s="11"/>
      <c r="B21" s="11"/>
      <c r="C21" s="11"/>
      <c r="D21" s="12"/>
      <c r="E21" s="11"/>
      <c r="F21" s="11"/>
      <c r="G21" s="11"/>
    </row>
    <row r="22" spans="1:7" ht="26" customHeight="1" x14ac:dyDescent="0.25">
      <c r="A22" s="53" t="s">
        <v>6</v>
      </c>
      <c r="B22" s="53"/>
      <c r="C22" s="53"/>
      <c r="D22" s="18">
        <f>SUM(D5:D21)</f>
        <v>9999.9999999999982</v>
      </c>
      <c r="E22" s="14">
        <f>SUM(E5:E21)</f>
        <v>400000</v>
      </c>
      <c r="F22" s="14">
        <f>SUM(F5:F21)</f>
        <v>50000</v>
      </c>
      <c r="G22" s="14">
        <f>SUM(G5:G21)</f>
        <v>450000</v>
      </c>
    </row>
  </sheetData>
  <mergeCells count="8">
    <mergeCell ref="A22:C22"/>
    <mergeCell ref="A1:G1"/>
    <mergeCell ref="A2:G2"/>
    <mergeCell ref="A3:A4"/>
    <mergeCell ref="B3:B4"/>
    <mergeCell ref="C3:C4"/>
    <mergeCell ref="D3:D4"/>
    <mergeCell ref="E3:G3"/>
  </mergeCells>
  <phoneticPr fontId="1" type="noConversion"/>
  <printOptions horizontalCentered="1"/>
  <pageMargins left="0.19685039370078741" right="0.19685039370078741" top="0.39370078740157483" bottom="0.59055118110236227" header="0.31496062992125984" footer="0.27559055118110237"/>
  <pageSetup paperSize="9" firstPageNumber="104"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F637-DEB4-465B-B748-1956CFF7DE45}">
  <sheetPr>
    <tabColor theme="0"/>
  </sheetPr>
  <dimension ref="A1:G42"/>
  <sheetViews>
    <sheetView zoomScaleNormal="100" workbookViewId="0">
      <selection activeCell="I4" sqref="I4"/>
    </sheetView>
  </sheetViews>
  <sheetFormatPr defaultRowHeight="14" x14ac:dyDescent="0.25"/>
  <cols>
    <col min="1" max="1" width="4.58203125" style="25" customWidth="1"/>
    <col min="2" max="2" width="14.08203125" style="25" customWidth="1"/>
    <col min="3" max="3" width="13.58203125" style="25" customWidth="1"/>
    <col min="4" max="4" width="8" style="25" customWidth="1"/>
    <col min="5" max="7" width="7.08203125" style="25" customWidth="1"/>
    <col min="8" max="16384" width="8.6640625" style="1"/>
  </cols>
  <sheetData>
    <row r="1" spans="1:7" ht="26" customHeight="1" x14ac:dyDescent="0.25">
      <c r="A1" s="64" t="s">
        <v>31</v>
      </c>
      <c r="B1" s="64"/>
      <c r="C1" s="64"/>
      <c r="D1" s="64"/>
      <c r="E1" s="64"/>
      <c r="F1" s="64"/>
      <c r="G1" s="64"/>
    </row>
    <row r="2" spans="1:7" ht="20" customHeight="1" x14ac:dyDescent="0.25">
      <c r="A2" s="55" t="s">
        <v>19</v>
      </c>
      <c r="B2" s="55"/>
      <c r="C2" s="55"/>
      <c r="D2" s="55"/>
      <c r="E2" s="55"/>
      <c r="F2" s="55"/>
      <c r="G2" s="55"/>
    </row>
    <row r="3" spans="1:7" s="2" customFormat="1" ht="23" customHeight="1" x14ac:dyDescent="0.25">
      <c r="A3" s="54" t="s">
        <v>8</v>
      </c>
      <c r="B3" s="62" t="s">
        <v>25</v>
      </c>
      <c r="C3" s="60" t="s">
        <v>20</v>
      </c>
      <c r="D3" s="62" t="s">
        <v>9</v>
      </c>
      <c r="E3" s="60" t="s">
        <v>12</v>
      </c>
      <c r="F3" s="60"/>
      <c r="G3" s="60"/>
    </row>
    <row r="4" spans="1:7" s="2" customFormat="1" ht="23" customHeight="1" x14ac:dyDescent="0.25">
      <c r="A4" s="54"/>
      <c r="B4" s="63"/>
      <c r="C4" s="61"/>
      <c r="D4" s="63"/>
      <c r="E4" s="29" t="s">
        <v>10</v>
      </c>
      <c r="F4" s="29" t="s">
        <v>11</v>
      </c>
      <c r="G4" s="29" t="s">
        <v>4</v>
      </c>
    </row>
    <row r="5" spans="1:7" s="23" customFormat="1" ht="71" customHeight="1" x14ac:dyDescent="0.25">
      <c r="A5" s="28">
        <v>1</v>
      </c>
      <c r="B5" s="40" t="s">
        <v>51</v>
      </c>
      <c r="C5" s="40" t="s">
        <v>100</v>
      </c>
      <c r="D5" s="41">
        <v>700</v>
      </c>
      <c r="E5" s="40">
        <f t="shared" ref="E5:E36" si="0">D5*40</f>
        <v>28000</v>
      </c>
      <c r="F5" s="40">
        <f t="shared" ref="F5:F36" si="1">D5*5</f>
        <v>3500</v>
      </c>
      <c r="G5" s="40">
        <f t="shared" ref="G5:G36" si="2">E5+F5</f>
        <v>31500</v>
      </c>
    </row>
    <row r="6" spans="1:7" s="23" customFormat="1" ht="42" customHeight="1" x14ac:dyDescent="0.25">
      <c r="A6" s="28">
        <v>2</v>
      </c>
      <c r="B6" s="40" t="s">
        <v>52</v>
      </c>
      <c r="C6" s="40" t="s">
        <v>101</v>
      </c>
      <c r="D6" s="41">
        <v>575</v>
      </c>
      <c r="E6" s="40">
        <f t="shared" si="0"/>
        <v>23000</v>
      </c>
      <c r="F6" s="40">
        <f t="shared" si="1"/>
        <v>2875</v>
      </c>
      <c r="G6" s="40">
        <f t="shared" si="2"/>
        <v>25875</v>
      </c>
    </row>
    <row r="7" spans="1:7" s="23" customFormat="1" ht="16" customHeight="1" x14ac:dyDescent="0.25">
      <c r="A7" s="28">
        <v>3</v>
      </c>
      <c r="B7" s="40" t="s">
        <v>53</v>
      </c>
      <c r="C7" s="40" t="s">
        <v>54</v>
      </c>
      <c r="D7" s="41">
        <v>210</v>
      </c>
      <c r="E7" s="40">
        <f t="shared" si="0"/>
        <v>8400</v>
      </c>
      <c r="F7" s="40">
        <f t="shared" si="1"/>
        <v>1050</v>
      </c>
      <c r="G7" s="40">
        <f t="shared" si="2"/>
        <v>9450</v>
      </c>
    </row>
    <row r="8" spans="1:7" s="23" customFormat="1" ht="29" customHeight="1" x14ac:dyDescent="0.25">
      <c r="A8" s="28">
        <v>4</v>
      </c>
      <c r="B8" s="40" t="s">
        <v>24</v>
      </c>
      <c r="C8" s="40" t="s">
        <v>102</v>
      </c>
      <c r="D8" s="41">
        <v>170</v>
      </c>
      <c r="E8" s="40">
        <f t="shared" si="0"/>
        <v>6800</v>
      </c>
      <c r="F8" s="40">
        <f t="shared" si="1"/>
        <v>850</v>
      </c>
      <c r="G8" s="40">
        <f t="shared" si="2"/>
        <v>7650</v>
      </c>
    </row>
    <row r="9" spans="1:7" s="23" customFormat="1" ht="16" customHeight="1" x14ac:dyDescent="0.25">
      <c r="A9" s="28">
        <v>5</v>
      </c>
      <c r="B9" s="40" t="s">
        <v>55</v>
      </c>
      <c r="C9" s="40" t="s">
        <v>56</v>
      </c>
      <c r="D9" s="41">
        <v>8</v>
      </c>
      <c r="E9" s="40">
        <f t="shared" si="0"/>
        <v>320</v>
      </c>
      <c r="F9" s="40">
        <f t="shared" si="1"/>
        <v>40</v>
      </c>
      <c r="G9" s="40">
        <f t="shared" si="2"/>
        <v>360</v>
      </c>
    </row>
    <row r="10" spans="1:7" s="23" customFormat="1" ht="16" customHeight="1" x14ac:dyDescent="0.25">
      <c r="A10" s="28">
        <v>6</v>
      </c>
      <c r="B10" s="40" t="s">
        <v>14</v>
      </c>
      <c r="C10" s="40" t="s">
        <v>57</v>
      </c>
      <c r="D10" s="41">
        <v>423.1</v>
      </c>
      <c r="E10" s="40">
        <f t="shared" si="0"/>
        <v>16924</v>
      </c>
      <c r="F10" s="40">
        <f t="shared" si="1"/>
        <v>2115.5</v>
      </c>
      <c r="G10" s="40">
        <f t="shared" si="2"/>
        <v>19039.5</v>
      </c>
    </row>
    <row r="11" spans="1:7" s="23" customFormat="1" ht="16" customHeight="1" x14ac:dyDescent="0.25">
      <c r="A11" s="28">
        <v>7</v>
      </c>
      <c r="B11" s="43" t="s">
        <v>52</v>
      </c>
      <c r="C11" s="43" t="s">
        <v>58</v>
      </c>
      <c r="D11" s="44">
        <v>100</v>
      </c>
      <c r="E11" s="40">
        <f t="shared" si="0"/>
        <v>4000</v>
      </c>
      <c r="F11" s="40">
        <f t="shared" si="1"/>
        <v>500</v>
      </c>
      <c r="G11" s="40">
        <f t="shared" si="2"/>
        <v>4500</v>
      </c>
    </row>
    <row r="12" spans="1:7" s="23" customFormat="1" ht="29" customHeight="1" x14ac:dyDescent="0.25">
      <c r="A12" s="28">
        <v>8</v>
      </c>
      <c r="B12" s="43" t="s">
        <v>59</v>
      </c>
      <c r="C12" s="45" t="s">
        <v>60</v>
      </c>
      <c r="D12" s="44">
        <v>396.6</v>
      </c>
      <c r="E12" s="40">
        <f t="shared" si="0"/>
        <v>15864</v>
      </c>
      <c r="F12" s="40">
        <f t="shared" si="1"/>
        <v>1983</v>
      </c>
      <c r="G12" s="40">
        <f t="shared" si="2"/>
        <v>17847</v>
      </c>
    </row>
    <row r="13" spans="1:7" s="23" customFormat="1" ht="29" customHeight="1" x14ac:dyDescent="0.25">
      <c r="A13" s="28">
        <v>9</v>
      </c>
      <c r="B13" s="40" t="s">
        <v>61</v>
      </c>
      <c r="C13" s="40" t="s">
        <v>62</v>
      </c>
      <c r="D13" s="46">
        <v>87.6</v>
      </c>
      <c r="E13" s="40">
        <f t="shared" si="0"/>
        <v>3504</v>
      </c>
      <c r="F13" s="40">
        <f t="shared" si="1"/>
        <v>438</v>
      </c>
      <c r="G13" s="40">
        <f t="shared" si="2"/>
        <v>3942</v>
      </c>
    </row>
    <row r="14" spans="1:7" s="23" customFormat="1" ht="29" customHeight="1" x14ac:dyDescent="0.25">
      <c r="A14" s="28">
        <v>10</v>
      </c>
      <c r="B14" s="40" t="s">
        <v>63</v>
      </c>
      <c r="C14" s="42" t="s">
        <v>64</v>
      </c>
      <c r="D14" s="46">
        <v>213.1</v>
      </c>
      <c r="E14" s="40">
        <f t="shared" si="0"/>
        <v>8524</v>
      </c>
      <c r="F14" s="40">
        <f t="shared" si="1"/>
        <v>1065.5</v>
      </c>
      <c r="G14" s="40">
        <f t="shared" si="2"/>
        <v>9589.5</v>
      </c>
    </row>
    <row r="15" spans="1:7" s="23" customFormat="1" ht="29" customHeight="1" x14ac:dyDescent="0.25">
      <c r="A15" s="28">
        <v>11</v>
      </c>
      <c r="B15" s="42" t="s">
        <v>65</v>
      </c>
      <c r="C15" s="42" t="s">
        <v>66</v>
      </c>
      <c r="D15" s="41">
        <v>80</v>
      </c>
      <c r="E15" s="40">
        <f t="shared" si="0"/>
        <v>3200</v>
      </c>
      <c r="F15" s="40">
        <f t="shared" si="1"/>
        <v>400</v>
      </c>
      <c r="G15" s="40">
        <f t="shared" si="2"/>
        <v>3600</v>
      </c>
    </row>
    <row r="16" spans="1:7" s="23" customFormat="1" ht="29" customHeight="1" x14ac:dyDescent="0.25">
      <c r="A16" s="28">
        <v>12</v>
      </c>
      <c r="B16" s="42" t="s">
        <v>13</v>
      </c>
      <c r="C16" s="42" t="s">
        <v>67</v>
      </c>
      <c r="D16" s="41">
        <v>637</v>
      </c>
      <c r="E16" s="40">
        <f t="shared" si="0"/>
        <v>25480</v>
      </c>
      <c r="F16" s="40">
        <f t="shared" si="1"/>
        <v>3185</v>
      </c>
      <c r="G16" s="40">
        <f t="shared" si="2"/>
        <v>28665</v>
      </c>
    </row>
    <row r="17" spans="1:7" s="23" customFormat="1" ht="16" customHeight="1" x14ac:dyDescent="0.25">
      <c r="A17" s="28">
        <v>13</v>
      </c>
      <c r="B17" s="42" t="s">
        <v>68</v>
      </c>
      <c r="C17" s="42" t="s">
        <v>69</v>
      </c>
      <c r="D17" s="41">
        <v>120</v>
      </c>
      <c r="E17" s="40">
        <f t="shared" si="0"/>
        <v>4800</v>
      </c>
      <c r="F17" s="40">
        <f t="shared" si="1"/>
        <v>600</v>
      </c>
      <c r="G17" s="40">
        <f t="shared" si="2"/>
        <v>5400</v>
      </c>
    </row>
    <row r="18" spans="1:7" s="23" customFormat="1" ht="29" customHeight="1" x14ac:dyDescent="0.25">
      <c r="A18" s="28">
        <v>14</v>
      </c>
      <c r="B18" s="47" t="s">
        <v>16</v>
      </c>
      <c r="C18" s="47" t="s">
        <v>70</v>
      </c>
      <c r="D18" s="48">
        <v>185.8</v>
      </c>
      <c r="E18" s="40">
        <f t="shared" si="0"/>
        <v>7432</v>
      </c>
      <c r="F18" s="40">
        <f t="shared" si="1"/>
        <v>929</v>
      </c>
      <c r="G18" s="40">
        <f t="shared" si="2"/>
        <v>8361</v>
      </c>
    </row>
    <row r="19" spans="1:7" s="23" customFormat="1" ht="29" customHeight="1" x14ac:dyDescent="0.25">
      <c r="A19" s="28">
        <v>15</v>
      </c>
      <c r="B19" s="47" t="s">
        <v>71</v>
      </c>
      <c r="C19" s="47" t="s">
        <v>72</v>
      </c>
      <c r="D19" s="48">
        <v>350</v>
      </c>
      <c r="E19" s="40">
        <f t="shared" si="0"/>
        <v>14000</v>
      </c>
      <c r="F19" s="40">
        <f t="shared" si="1"/>
        <v>1750</v>
      </c>
      <c r="G19" s="40">
        <f t="shared" si="2"/>
        <v>15750</v>
      </c>
    </row>
    <row r="20" spans="1:7" s="23" customFormat="1" ht="29" customHeight="1" x14ac:dyDescent="0.25">
      <c r="A20" s="28">
        <v>16</v>
      </c>
      <c r="B20" s="42" t="s">
        <v>73</v>
      </c>
      <c r="C20" s="42" t="s">
        <v>74</v>
      </c>
      <c r="D20" s="41">
        <v>217.7</v>
      </c>
      <c r="E20" s="40">
        <f t="shared" si="0"/>
        <v>8708</v>
      </c>
      <c r="F20" s="40">
        <f t="shared" si="1"/>
        <v>1088.5</v>
      </c>
      <c r="G20" s="40">
        <f t="shared" si="2"/>
        <v>9796.5</v>
      </c>
    </row>
    <row r="21" spans="1:7" s="23" customFormat="1" ht="29" customHeight="1" x14ac:dyDescent="0.25">
      <c r="A21" s="28">
        <v>17</v>
      </c>
      <c r="B21" s="42" t="s">
        <v>75</v>
      </c>
      <c r="C21" s="42" t="s">
        <v>76</v>
      </c>
      <c r="D21" s="41">
        <v>966</v>
      </c>
      <c r="E21" s="40">
        <f t="shared" si="0"/>
        <v>38640</v>
      </c>
      <c r="F21" s="40">
        <f t="shared" si="1"/>
        <v>4830</v>
      </c>
      <c r="G21" s="40">
        <f t="shared" si="2"/>
        <v>43470</v>
      </c>
    </row>
    <row r="22" spans="1:7" s="23" customFormat="1" ht="29" customHeight="1" x14ac:dyDescent="0.25">
      <c r="A22" s="28">
        <v>18</v>
      </c>
      <c r="B22" s="42" t="s">
        <v>77</v>
      </c>
      <c r="C22" s="42" t="s">
        <v>78</v>
      </c>
      <c r="D22" s="41">
        <v>260</v>
      </c>
      <c r="E22" s="40">
        <f t="shared" si="0"/>
        <v>10400</v>
      </c>
      <c r="F22" s="40">
        <f t="shared" si="1"/>
        <v>1300</v>
      </c>
      <c r="G22" s="40">
        <f t="shared" si="2"/>
        <v>11700</v>
      </c>
    </row>
    <row r="23" spans="1:7" s="23" customFormat="1" ht="42" customHeight="1" x14ac:dyDescent="0.25">
      <c r="A23" s="28">
        <v>19</v>
      </c>
      <c r="B23" s="40" t="s">
        <v>17</v>
      </c>
      <c r="C23" s="40" t="s">
        <v>79</v>
      </c>
      <c r="D23" s="42">
        <v>304.3</v>
      </c>
      <c r="E23" s="40">
        <f t="shared" si="0"/>
        <v>12172</v>
      </c>
      <c r="F23" s="40">
        <f t="shared" si="1"/>
        <v>1521.5</v>
      </c>
      <c r="G23" s="40">
        <f t="shared" si="2"/>
        <v>13693.5</v>
      </c>
    </row>
    <row r="24" spans="1:7" s="23" customFormat="1" ht="16" customHeight="1" x14ac:dyDescent="0.25">
      <c r="A24" s="28">
        <v>20</v>
      </c>
      <c r="B24" s="42" t="s">
        <v>80</v>
      </c>
      <c r="C24" s="42" t="s">
        <v>81</v>
      </c>
      <c r="D24" s="41">
        <v>300</v>
      </c>
      <c r="E24" s="40">
        <f t="shared" si="0"/>
        <v>12000</v>
      </c>
      <c r="F24" s="40">
        <f t="shared" si="1"/>
        <v>1500</v>
      </c>
      <c r="G24" s="40">
        <f t="shared" si="2"/>
        <v>13500</v>
      </c>
    </row>
    <row r="25" spans="1:7" s="23" customFormat="1" ht="16" customHeight="1" x14ac:dyDescent="0.25">
      <c r="A25" s="28">
        <v>21</v>
      </c>
      <c r="B25" s="42" t="s">
        <v>65</v>
      </c>
      <c r="C25" s="42" t="s">
        <v>82</v>
      </c>
      <c r="D25" s="41">
        <v>487</v>
      </c>
      <c r="E25" s="40">
        <f t="shared" si="0"/>
        <v>19480</v>
      </c>
      <c r="F25" s="40">
        <f t="shared" si="1"/>
        <v>2435</v>
      </c>
      <c r="G25" s="40">
        <f t="shared" si="2"/>
        <v>21915</v>
      </c>
    </row>
    <row r="26" spans="1:7" s="23" customFormat="1" ht="29" customHeight="1" x14ac:dyDescent="0.25">
      <c r="A26" s="28">
        <v>22</v>
      </c>
      <c r="B26" s="40" t="s">
        <v>61</v>
      </c>
      <c r="C26" s="40" t="s">
        <v>83</v>
      </c>
      <c r="D26" s="42">
        <v>121.9</v>
      </c>
      <c r="E26" s="40">
        <f t="shared" si="0"/>
        <v>4876</v>
      </c>
      <c r="F26" s="40">
        <f t="shared" si="1"/>
        <v>609.5</v>
      </c>
      <c r="G26" s="40">
        <f t="shared" si="2"/>
        <v>5485.5</v>
      </c>
    </row>
    <row r="27" spans="1:7" s="23" customFormat="1" ht="16" customHeight="1" x14ac:dyDescent="0.25">
      <c r="A27" s="28">
        <v>23</v>
      </c>
      <c r="B27" s="40" t="s">
        <v>84</v>
      </c>
      <c r="C27" s="40" t="s">
        <v>85</v>
      </c>
      <c r="D27" s="41">
        <v>335</v>
      </c>
      <c r="E27" s="40">
        <f t="shared" si="0"/>
        <v>13400</v>
      </c>
      <c r="F27" s="40">
        <f t="shared" si="1"/>
        <v>1675</v>
      </c>
      <c r="G27" s="40">
        <f t="shared" si="2"/>
        <v>15075</v>
      </c>
    </row>
    <row r="28" spans="1:7" s="23" customFormat="1" ht="16" customHeight="1" x14ac:dyDescent="0.25">
      <c r="A28" s="28">
        <v>24</v>
      </c>
      <c r="B28" s="42" t="s">
        <v>86</v>
      </c>
      <c r="C28" s="42" t="s">
        <v>87</v>
      </c>
      <c r="D28" s="41">
        <v>127</v>
      </c>
      <c r="E28" s="40">
        <f t="shared" si="0"/>
        <v>5080</v>
      </c>
      <c r="F28" s="40">
        <f t="shared" si="1"/>
        <v>635</v>
      </c>
      <c r="G28" s="40">
        <f t="shared" si="2"/>
        <v>5715</v>
      </c>
    </row>
    <row r="29" spans="1:7" s="23" customFormat="1" ht="16" customHeight="1" x14ac:dyDescent="0.25">
      <c r="A29" s="28">
        <v>25</v>
      </c>
      <c r="B29" s="49" t="s">
        <v>86</v>
      </c>
      <c r="C29" s="49" t="s">
        <v>88</v>
      </c>
      <c r="D29" s="44">
        <v>99</v>
      </c>
      <c r="E29" s="40">
        <f t="shared" si="0"/>
        <v>3960</v>
      </c>
      <c r="F29" s="40">
        <f t="shared" si="1"/>
        <v>495</v>
      </c>
      <c r="G29" s="40">
        <f t="shared" si="2"/>
        <v>4455</v>
      </c>
    </row>
    <row r="30" spans="1:7" s="23" customFormat="1" ht="16" customHeight="1" x14ac:dyDescent="0.25">
      <c r="A30" s="28">
        <v>26</v>
      </c>
      <c r="B30" s="49" t="s">
        <v>89</v>
      </c>
      <c r="C30" s="49" t="s">
        <v>90</v>
      </c>
      <c r="D30" s="44">
        <v>148</v>
      </c>
      <c r="E30" s="40">
        <f t="shared" si="0"/>
        <v>5920</v>
      </c>
      <c r="F30" s="40">
        <f t="shared" si="1"/>
        <v>740</v>
      </c>
      <c r="G30" s="40">
        <f t="shared" si="2"/>
        <v>6660</v>
      </c>
    </row>
    <row r="31" spans="1:7" s="23" customFormat="1" ht="42" customHeight="1" x14ac:dyDescent="0.25">
      <c r="A31" s="28">
        <v>27</v>
      </c>
      <c r="B31" s="42" t="s">
        <v>91</v>
      </c>
      <c r="C31" s="42" t="s">
        <v>92</v>
      </c>
      <c r="D31" s="44">
        <v>970.4</v>
      </c>
      <c r="E31" s="40">
        <f t="shared" si="0"/>
        <v>38816</v>
      </c>
      <c r="F31" s="40">
        <f t="shared" si="1"/>
        <v>4852</v>
      </c>
      <c r="G31" s="40">
        <f t="shared" si="2"/>
        <v>43668</v>
      </c>
    </row>
    <row r="32" spans="1:7" s="23" customFormat="1" ht="42" customHeight="1" x14ac:dyDescent="0.25">
      <c r="A32" s="28">
        <v>28</v>
      </c>
      <c r="B32" s="40" t="s">
        <v>93</v>
      </c>
      <c r="C32" s="40" t="s">
        <v>94</v>
      </c>
      <c r="D32" s="41">
        <v>200</v>
      </c>
      <c r="E32" s="40">
        <f t="shared" si="0"/>
        <v>8000</v>
      </c>
      <c r="F32" s="40">
        <f t="shared" si="1"/>
        <v>1000</v>
      </c>
      <c r="G32" s="40">
        <f t="shared" si="2"/>
        <v>9000</v>
      </c>
    </row>
    <row r="33" spans="1:7" s="23" customFormat="1" ht="29" customHeight="1" x14ac:dyDescent="0.25">
      <c r="A33" s="28">
        <v>29</v>
      </c>
      <c r="B33" s="40" t="s">
        <v>15</v>
      </c>
      <c r="C33" s="40" t="s">
        <v>94</v>
      </c>
      <c r="D33" s="44">
        <v>50</v>
      </c>
      <c r="E33" s="40">
        <f t="shared" si="0"/>
        <v>2000</v>
      </c>
      <c r="F33" s="40">
        <f t="shared" si="1"/>
        <v>250</v>
      </c>
      <c r="G33" s="40">
        <f t="shared" si="2"/>
        <v>2250</v>
      </c>
    </row>
    <row r="34" spans="1:7" s="23" customFormat="1" ht="29" customHeight="1" x14ac:dyDescent="0.25">
      <c r="A34" s="28">
        <v>30</v>
      </c>
      <c r="B34" s="40" t="s">
        <v>95</v>
      </c>
      <c r="C34" s="40" t="s">
        <v>94</v>
      </c>
      <c r="D34" s="44">
        <v>325.7</v>
      </c>
      <c r="E34" s="40">
        <f t="shared" si="0"/>
        <v>13028</v>
      </c>
      <c r="F34" s="40">
        <f t="shared" si="1"/>
        <v>1628.5</v>
      </c>
      <c r="G34" s="40">
        <f t="shared" si="2"/>
        <v>14656.5</v>
      </c>
    </row>
    <row r="35" spans="1:7" s="23" customFormat="1" ht="29" customHeight="1" x14ac:dyDescent="0.25">
      <c r="A35" s="28">
        <v>31</v>
      </c>
      <c r="B35" s="42" t="s">
        <v>96</v>
      </c>
      <c r="C35" s="42" t="s">
        <v>97</v>
      </c>
      <c r="D35" s="42">
        <v>487.1</v>
      </c>
      <c r="E35" s="40">
        <f t="shared" si="0"/>
        <v>19484</v>
      </c>
      <c r="F35" s="40">
        <f t="shared" si="1"/>
        <v>2435.5</v>
      </c>
      <c r="G35" s="40">
        <f t="shared" si="2"/>
        <v>21919.5</v>
      </c>
    </row>
    <row r="36" spans="1:7" s="23" customFormat="1" ht="29" customHeight="1" x14ac:dyDescent="0.25">
      <c r="A36" s="28">
        <v>32</v>
      </c>
      <c r="B36" s="42" t="s">
        <v>98</v>
      </c>
      <c r="C36" s="42" t="s">
        <v>99</v>
      </c>
      <c r="D36" s="46">
        <v>344.7</v>
      </c>
      <c r="E36" s="40">
        <f t="shared" si="0"/>
        <v>13788</v>
      </c>
      <c r="F36" s="40">
        <f t="shared" si="1"/>
        <v>1723.5</v>
      </c>
      <c r="G36" s="40">
        <f t="shared" si="2"/>
        <v>15511.5</v>
      </c>
    </row>
    <row r="37" spans="1:7" s="23" customFormat="1" ht="19.5" customHeight="1" x14ac:dyDescent="0.25">
      <c r="A37" s="14"/>
      <c r="B37" s="38"/>
      <c r="C37" s="38"/>
      <c r="D37" s="27"/>
      <c r="E37" s="39"/>
      <c r="F37" s="39"/>
      <c r="G37" s="39"/>
    </row>
    <row r="38" spans="1:7" s="23" customFormat="1" ht="19.5" customHeight="1" x14ac:dyDescent="0.25">
      <c r="A38" s="14"/>
      <c r="B38" s="15"/>
      <c r="C38" s="15"/>
      <c r="D38" s="16"/>
      <c r="E38" s="24"/>
      <c r="F38" s="24"/>
      <c r="G38" s="24"/>
    </row>
    <row r="39" spans="1:7" s="23" customFormat="1" ht="19.5" customHeight="1" x14ac:dyDescent="0.25">
      <c r="A39" s="14"/>
      <c r="B39" s="15"/>
      <c r="C39" s="15"/>
      <c r="D39" s="16"/>
      <c r="E39" s="24"/>
      <c r="F39" s="24"/>
      <c r="G39" s="24"/>
    </row>
    <row r="40" spans="1:7" s="22" customFormat="1" ht="19.5" customHeight="1" x14ac:dyDescent="0.3">
      <c r="A40" s="26"/>
      <c r="B40" s="26"/>
      <c r="C40" s="26"/>
      <c r="D40" s="17"/>
      <c r="E40" s="24"/>
      <c r="F40" s="24"/>
      <c r="G40" s="24"/>
    </row>
    <row r="41" spans="1:7" s="22" customFormat="1" ht="19.5" customHeight="1" x14ac:dyDescent="0.3">
      <c r="A41" s="26"/>
      <c r="B41" s="26"/>
      <c r="C41" s="26"/>
      <c r="D41" s="17"/>
      <c r="E41" s="24"/>
      <c r="F41" s="24"/>
      <c r="G41" s="24"/>
    </row>
    <row r="42" spans="1:7" ht="26" customHeight="1" x14ac:dyDescent="0.25">
      <c r="A42" s="57" t="s">
        <v>6</v>
      </c>
      <c r="B42" s="58"/>
      <c r="C42" s="59"/>
      <c r="D42" s="18">
        <f>SUM(D5:D39)</f>
        <v>10000.000000000002</v>
      </c>
      <c r="E42" s="14">
        <f>SUM(E5:E39)</f>
        <v>400000</v>
      </c>
      <c r="F42" s="14">
        <f>SUM(F5:F39)</f>
        <v>50000</v>
      </c>
      <c r="G42" s="14">
        <f>SUM(G5:G39)</f>
        <v>450000</v>
      </c>
    </row>
  </sheetData>
  <protectedRanges>
    <protectedRange sqref="D7" name="区域1_1"/>
    <protectedRange sqref="D23" name="区域1_3"/>
  </protectedRanges>
  <mergeCells count="8">
    <mergeCell ref="A42:C42"/>
    <mergeCell ref="A1:G1"/>
    <mergeCell ref="A2:G2"/>
    <mergeCell ref="A3:A4"/>
    <mergeCell ref="B3:B4"/>
    <mergeCell ref="C3:C4"/>
    <mergeCell ref="D3:D4"/>
    <mergeCell ref="E3:G3"/>
  </mergeCells>
  <phoneticPr fontId="1" type="noConversion"/>
  <printOptions horizontalCentered="1"/>
  <pageMargins left="0.19685039370078741" right="0.19685039370078741" top="0.39370078740157483" bottom="0.59055118110236227" header="0.31496062992125984" footer="0.27559055118110237"/>
  <pageSetup paperSize="9" firstPageNumber="124" orientation="landscape" useFirstPageNumber="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区汇总</vt:lpstr>
      <vt:lpstr>东社明细</vt:lpstr>
      <vt:lpstr>十总明细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shijianfeng</dc:creator>
  <cp:lastModifiedBy>shijianfeng</cp:lastModifiedBy>
  <cp:lastPrinted>2023-02-27T01:31:50Z</cp:lastPrinted>
  <dcterms:created xsi:type="dcterms:W3CDTF">2015-06-05T18:19:34Z</dcterms:created>
  <dcterms:modified xsi:type="dcterms:W3CDTF">2023-02-27T02:37:23Z</dcterms:modified>
</cp:coreProperties>
</file>