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1600" windowHeight="9765" tabRatio="886"/>
  </bookViews>
  <sheets>
    <sheet name="汇总 " sheetId="10" r:id="rId1"/>
    <sheet name="水稻" sheetId="12" r:id="rId2"/>
    <sheet name="玉米" sheetId="13" r:id="rId3"/>
    <sheet name="大豆" sheetId="14" r:id="rId4"/>
  </sheets>
  <definedNames>
    <definedName name="_xlnm.Print_Area" localSheetId="0">'汇总 '!$A$1:$S$12</definedName>
    <definedName name="_xlnm.Print_Titles" localSheetId="3">大豆!$1:$2</definedName>
    <definedName name="_xlnm.Print_Titles" localSheetId="0">'汇总 '!$1:$1</definedName>
    <definedName name="_xlnm.Print_Titles" localSheetId="1">水稻!$1:$2</definedName>
    <definedName name="_xlnm.Print_Titles" localSheetId="2">玉米!$1:$2</definedName>
  </definedNames>
  <calcPr calcId="144525"/>
</workbook>
</file>

<file path=xl/calcChain.xml><?xml version="1.0" encoding="utf-8"?>
<calcChain xmlns="http://schemas.openxmlformats.org/spreadsheetml/2006/main">
  <c r="Y26" i="14"/>
  <c r="W26"/>
  <c r="V26"/>
  <c r="T26"/>
  <c r="S26"/>
  <c r="R26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W7"/>
  <c r="W6"/>
  <c r="W5"/>
  <c r="W4"/>
  <c r="W3"/>
  <c r="Y20" i="13"/>
  <c r="W20"/>
  <c r="V20"/>
  <c r="T20"/>
  <c r="S20"/>
  <c r="R20"/>
  <c r="W19"/>
  <c r="W18"/>
  <c r="W17"/>
  <c r="W16"/>
  <c r="W15"/>
  <c r="W14"/>
  <c r="W13"/>
  <c r="W12"/>
  <c r="W11"/>
  <c r="W10"/>
  <c r="W9"/>
  <c r="W8"/>
  <c r="W7"/>
  <c r="W6"/>
  <c r="W5"/>
  <c r="W4"/>
  <c r="W3"/>
  <c r="Y22" i="12"/>
  <c r="W22"/>
  <c r="V22"/>
  <c r="T22"/>
  <c r="S22"/>
  <c r="R22"/>
  <c r="W21"/>
  <c r="W20"/>
  <c r="W19"/>
  <c r="W18"/>
  <c r="W17"/>
  <c r="W16"/>
  <c r="W15"/>
  <c r="W14"/>
  <c r="W13"/>
  <c r="W12"/>
  <c r="W11"/>
  <c r="W10"/>
  <c r="W9"/>
  <c r="W8"/>
  <c r="W7"/>
  <c r="W6"/>
  <c r="W5"/>
  <c r="W4"/>
  <c r="W3"/>
  <c r="S11" i="10"/>
  <c r="R11"/>
  <c r="Q11"/>
  <c r="O11"/>
  <c r="K11"/>
  <c r="I11"/>
  <c r="G11"/>
  <c r="C11"/>
  <c r="B11"/>
  <c r="S8"/>
  <c r="S7"/>
  <c r="S6"/>
</calcChain>
</file>

<file path=xl/sharedStrings.xml><?xml version="1.0" encoding="utf-8"?>
<sst xmlns="http://schemas.openxmlformats.org/spreadsheetml/2006/main" count="510" uniqueCount="200">
  <si>
    <t>种植业保险汇总表：（水稻保期：2025/6/30-2025/11/30，玉米保期：2025/6/30-2025/11/30，大豆保期：2025/6/30-2025/11/30）</t>
  </si>
  <si>
    <t>申请单位（业务章）：中华联合财产保险股份有限公司南通中心支公司</t>
  </si>
  <si>
    <t>审核单位（盖章）：</t>
  </si>
  <si>
    <t>险种名称</t>
  </si>
  <si>
    <t>承保农户数（户次）</t>
  </si>
  <si>
    <t>承保数量（亩）</t>
  </si>
  <si>
    <t>单位保额（元/亩）</t>
  </si>
  <si>
    <t>费率</t>
  </si>
  <si>
    <t>单位保险费（元/亩）</t>
  </si>
  <si>
    <t>总保险费（元）</t>
  </si>
  <si>
    <t>保费构成</t>
  </si>
  <si>
    <t>农户已缴保费（元）</t>
  </si>
  <si>
    <t>申请补贴（元）</t>
  </si>
  <si>
    <t>中央财政</t>
  </si>
  <si>
    <t>省级财政</t>
  </si>
  <si>
    <t>设区市财政</t>
  </si>
  <si>
    <t>县（市、区）财政</t>
  </si>
  <si>
    <t>农户自缴</t>
  </si>
  <si>
    <t>比例</t>
  </si>
  <si>
    <t>金额（元）</t>
  </si>
  <si>
    <t>水稻完全成本</t>
  </si>
  <si>
    <t>玉米完全成本</t>
  </si>
  <si>
    <t>大豆种植</t>
  </si>
  <si>
    <t>500</t>
  </si>
  <si>
    <t>合计</t>
  </si>
  <si>
    <t xml:space="preserve">  保险公司负责人：                                         保险公司复核人：                               保险公司制表人：</t>
  </si>
  <si>
    <r>
      <rPr>
        <b/>
        <sz val="14"/>
        <rFont val="宋体"/>
        <charset val="134"/>
        <scheme val="minor"/>
      </rPr>
      <t>种植业保险明细表</t>
    </r>
    <r>
      <rPr>
        <b/>
        <sz val="10"/>
        <rFont val="宋体"/>
        <charset val="134"/>
        <scheme val="minor"/>
      </rPr>
      <t>（险种：水稻,保额：1300元/亩，保期：2025/6/30-2025/11/30）</t>
    </r>
  </si>
  <si>
    <t>序号</t>
  </si>
  <si>
    <t>乡镇</t>
  </si>
  <si>
    <t>险种代码</t>
  </si>
  <si>
    <t>投保组织者</t>
  </si>
  <si>
    <t>保单号</t>
  </si>
  <si>
    <t>被保险人或投保人</t>
  </si>
  <si>
    <t>标的地址</t>
  </si>
  <si>
    <t>微信验标情况（如派发给谁，在什么节点）</t>
  </si>
  <si>
    <t>其他影像资料（包含签字、盖章、公示、平面图、土地流转等）</t>
  </si>
  <si>
    <t>导入清单号</t>
  </si>
  <si>
    <t>投保单号</t>
  </si>
  <si>
    <t>保单流水号</t>
  </si>
  <si>
    <t>保险金额（元）</t>
  </si>
  <si>
    <t>保期启</t>
  </si>
  <si>
    <t>保期止</t>
  </si>
  <si>
    <t>上报数量</t>
  </si>
  <si>
    <t>承保户次</t>
  </si>
  <si>
    <t>总保费（元）</t>
  </si>
  <si>
    <t>自缴标准</t>
  </si>
  <si>
    <t>农户自缴保费（元）</t>
  </si>
  <si>
    <t>各级财政补贴（元）</t>
  </si>
  <si>
    <t>标准保费</t>
  </si>
  <si>
    <t>保单数</t>
  </si>
  <si>
    <t>汇款日期</t>
  </si>
  <si>
    <t>汇款金额</t>
  </si>
  <si>
    <t>汇款人</t>
  </si>
  <si>
    <t>交易流水号（网银回单）</t>
  </si>
  <si>
    <t>备注</t>
  </si>
  <si>
    <t>金新街道</t>
  </si>
  <si>
    <t>P25N1L93320612190000000018</t>
  </si>
  <si>
    <t>丁仁照</t>
  </si>
  <si>
    <t>麒麟桥村委会</t>
  </si>
  <si>
    <t>2025.6.28</t>
  </si>
  <si>
    <t>32015908603646467289</t>
  </si>
  <si>
    <t>P25N1L93320612920000000017</t>
  </si>
  <si>
    <t>陈光本</t>
  </si>
  <si>
    <t>进东村委会</t>
  </si>
  <si>
    <t>2025.6.24</t>
  </si>
  <si>
    <t>顾文海</t>
  </si>
  <si>
    <t>P25N1L93320612720000000016</t>
  </si>
  <si>
    <t>金泽胜</t>
  </si>
  <si>
    <t>文山村委会</t>
  </si>
  <si>
    <t>2025.5.30</t>
  </si>
  <si>
    <t>P25N1L93320612130000000015</t>
  </si>
  <si>
    <t>陈林</t>
  </si>
  <si>
    <t>2025.6.4、2025.6.9</t>
  </si>
  <si>
    <t>32020222454249440337、1951669737</t>
  </si>
  <si>
    <t>P25N1L93320612050000000014</t>
  </si>
  <si>
    <t>焦二平</t>
  </si>
  <si>
    <t>界北村委会</t>
  </si>
  <si>
    <t>2025.6.9</t>
  </si>
  <si>
    <t>徐华建</t>
  </si>
  <si>
    <t>32020167647866369119</t>
  </si>
  <si>
    <t>P25N1L93320612150000000013</t>
  </si>
  <si>
    <t>界北村（胡青松、刘成奇等）3户农户</t>
  </si>
  <si>
    <t>2025.6.4、2025.6.2、2025.6.6</t>
  </si>
  <si>
    <t>陈林、刘艳、刘明月</t>
  </si>
  <si>
    <t>32016523293293676380、1941840724、1876857221</t>
  </si>
  <si>
    <t>P25N1L93320612460000000012</t>
  </si>
  <si>
    <t>进东村（王国贤、徐华建）等4户农户</t>
  </si>
  <si>
    <t>2025.6.3、2025.6.6、2025.5.29、2025.6.3</t>
  </si>
  <si>
    <t>戴冬梅、俞小彭、吴鑫鑫、徐华建</t>
  </si>
  <si>
    <t>1595267653、1801418716、1524896971、1661551532</t>
  </si>
  <si>
    <t>P25N1L93320612500000000011</t>
  </si>
  <si>
    <t>丁健明</t>
  </si>
  <si>
    <t>复兴村委会</t>
  </si>
  <si>
    <t>2025.6.3</t>
  </si>
  <si>
    <t>P25N1L93320612900000000010</t>
  </si>
  <si>
    <t>武海林</t>
  </si>
  <si>
    <t>P25N1L93320612300000000009</t>
  </si>
  <si>
    <t>夏明文</t>
  </si>
  <si>
    <t>2025.6.8</t>
  </si>
  <si>
    <t>金钢</t>
  </si>
  <si>
    <t>32016640879731398013</t>
  </si>
  <si>
    <t>P25N1L93320612920000000008</t>
  </si>
  <si>
    <t>成彬</t>
  </si>
  <si>
    <t>2025.6.10</t>
  </si>
  <si>
    <t>P25N1L93320612510000000007</t>
  </si>
  <si>
    <t>李飞文</t>
  </si>
  <si>
    <t>P25N1L93320612740000000006</t>
  </si>
  <si>
    <t>32016667393958754220</t>
  </si>
  <si>
    <t>P25N1L93320612430000000005</t>
  </si>
  <si>
    <t>2025.6.4</t>
  </si>
  <si>
    <t>32016722504976361917</t>
  </si>
  <si>
    <t>P25N1L93320612190000000004</t>
  </si>
  <si>
    <t>王化军</t>
  </si>
  <si>
    <t>2025.5.28</t>
  </si>
  <si>
    <t>王洋洋</t>
  </si>
  <si>
    <t>P25N1L93320612050000000003</t>
  </si>
  <si>
    <t>尹修国</t>
  </si>
  <si>
    <t>P25N1L93320612220000000002</t>
  </si>
  <si>
    <t>吴国权</t>
  </si>
  <si>
    <t>2025.5.29</t>
  </si>
  <si>
    <t>P25N1L93320612470000000001</t>
  </si>
  <si>
    <t>蒋正洲</t>
  </si>
  <si>
    <t>32019414451980270539</t>
  </si>
  <si>
    <t>P25N1L93320612970000000020</t>
  </si>
  <si>
    <t>洪金保</t>
  </si>
  <si>
    <t>夏四店村委会</t>
  </si>
  <si>
    <t>总计</t>
  </si>
  <si>
    <r>
      <rPr>
        <b/>
        <sz val="14"/>
        <rFont val="宋体"/>
        <charset val="134"/>
        <scheme val="minor"/>
      </rPr>
      <t>种植业保险明细表</t>
    </r>
    <r>
      <rPr>
        <b/>
        <sz val="10"/>
        <rFont val="宋体"/>
        <charset val="134"/>
        <scheme val="minor"/>
      </rPr>
      <t>（险种：玉米完全成本,保额：1000/亩，保期：2025/6/30-2025/11/30）</t>
    </r>
  </si>
  <si>
    <t>P25N1L14320612360000000016</t>
  </si>
  <si>
    <t>P25N1L14320612090000000015</t>
  </si>
  <si>
    <t>吴棉江</t>
  </si>
  <si>
    <t>P25N1L14320612880000000014</t>
  </si>
  <si>
    <t>P25N1L14320612590000000013</t>
  </si>
  <si>
    <t>董书舟</t>
  </si>
  <si>
    <t>2025.6.5</t>
  </si>
  <si>
    <t>32019408841874391663</t>
  </si>
  <si>
    <t>P25N1L14320612100000000012</t>
  </si>
  <si>
    <t>高国付</t>
  </si>
  <si>
    <t>32020114726405888908</t>
  </si>
  <si>
    <t>P25N1L14320612160000000011</t>
  </si>
  <si>
    <t>贾春凤</t>
  </si>
  <si>
    <t>32016615117771066108</t>
  </si>
  <si>
    <t>P25N1L14320612280000000010</t>
  </si>
  <si>
    <t>王秀松</t>
  </si>
  <si>
    <t>32015316678436645372</t>
  </si>
  <si>
    <t>P25N1L14320612360000000009</t>
  </si>
  <si>
    <t>吴克成</t>
  </si>
  <si>
    <t>成巨梅</t>
  </si>
  <si>
    <t>P25N1L14320612930000000008</t>
  </si>
  <si>
    <t>油榨村委会</t>
  </si>
  <si>
    <t>32015209006269077437</t>
  </si>
  <si>
    <t>P25N1L14320612170000000007</t>
  </si>
  <si>
    <t>刘德才</t>
  </si>
  <si>
    <t>P25N1L14320612170000000006</t>
  </si>
  <si>
    <t>P25N1L14320612730000000005</t>
  </si>
  <si>
    <t>2025.6.11</t>
  </si>
  <si>
    <t>P25N1L14320612310000000004</t>
  </si>
  <si>
    <t>P25N1L14320612990000000003</t>
  </si>
  <si>
    <t>P25N1L14320612020000000002</t>
  </si>
  <si>
    <t>P25N1L14320612310000000001</t>
  </si>
  <si>
    <t>P25N1L14320612670000000017</t>
  </si>
  <si>
    <t>周杰</t>
  </si>
  <si>
    <t>2025.6.27</t>
  </si>
  <si>
    <r>
      <rPr>
        <b/>
        <sz val="14"/>
        <rFont val="宋体"/>
        <charset val="134"/>
        <scheme val="minor"/>
      </rPr>
      <t>种植业保险明细表（</t>
    </r>
    <r>
      <rPr>
        <b/>
        <sz val="10"/>
        <rFont val="宋体"/>
        <charset val="134"/>
        <scheme val="minor"/>
      </rPr>
      <t>险种：大豆种植,保额：500/亩，保期：2025/6/30-2025/11/30</t>
    </r>
    <r>
      <rPr>
        <b/>
        <sz val="14"/>
        <rFont val="宋体"/>
        <charset val="134"/>
        <scheme val="minor"/>
      </rPr>
      <t>）</t>
    </r>
  </si>
  <si>
    <t>P25N1N37320612730000000022</t>
  </si>
  <si>
    <t>P25N1N37320612120000000021</t>
  </si>
  <si>
    <t>P25N1N37320612810000000020</t>
  </si>
  <si>
    <t>P25N1N37320612280000000019</t>
  </si>
  <si>
    <t>32016610054167253410、32018709107458000657</t>
  </si>
  <si>
    <t>P25N1N37320612570000000018</t>
  </si>
  <si>
    <t>高秀香</t>
  </si>
  <si>
    <t>P25N1N37320612710000000017</t>
  </si>
  <si>
    <t>P25N1N37320612250000000016</t>
  </si>
  <si>
    <t>P25N1N37320612750000000015</t>
  </si>
  <si>
    <t>P25N1N37320612170000000014</t>
  </si>
  <si>
    <t>进东村（余为昌、黄树录）等2户农户</t>
  </si>
  <si>
    <t>2025.5.31、2025.5.30</t>
  </si>
  <si>
    <t>黄树录、余松松</t>
  </si>
  <si>
    <t>1805046829、1594297669</t>
  </si>
  <si>
    <t>P25N1N37320612560000000013</t>
  </si>
  <si>
    <t>P25N1N37320612260000000012</t>
  </si>
  <si>
    <t>P25N1N37320612460000000011</t>
  </si>
  <si>
    <t>P25N1N37320612060000000010</t>
  </si>
  <si>
    <t>P25N1N37320612030000000009</t>
  </si>
  <si>
    <t>32015967682470812907</t>
  </si>
  <si>
    <t>P25N1N37320612950000000008</t>
  </si>
  <si>
    <t>P25N1N37320612330000000007</t>
  </si>
  <si>
    <t>2025.6.3、2025.6.27</t>
  </si>
  <si>
    <t>1667531192、1671086403</t>
  </si>
  <si>
    <t>P25N1N37320612290000000006</t>
  </si>
  <si>
    <t>P25N1N37320612320000000005</t>
  </si>
  <si>
    <t>P25N1N37320612000000000004</t>
  </si>
  <si>
    <t>32015915489129330124</t>
  </si>
  <si>
    <t>P25N1N37320612960000000003</t>
  </si>
  <si>
    <t>32019408714510828593</t>
  </si>
  <si>
    <t>P25N1N37320612810000000002</t>
  </si>
  <si>
    <t>32015317006361489770</t>
  </si>
  <si>
    <t>P25N1N37320612160000000001</t>
  </si>
  <si>
    <t>32015914464479654136</t>
  </si>
  <si>
    <t>P25N1N37320612160000000023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</si>
</sst>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8" formatCode="0.00_);[Red]\(0.00\)"/>
    <numFmt numFmtId="179" formatCode="yyyy/m/d;@"/>
    <numFmt numFmtId="180" formatCode="0.00_ "/>
    <numFmt numFmtId="181" formatCode="000000"/>
    <numFmt numFmtId="182" formatCode="0_);[Red]\(0\)"/>
  </numFmts>
  <fonts count="27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ajor"/>
    </font>
    <font>
      <sz val="10"/>
      <name val="宋体"/>
      <charset val="134"/>
    </font>
    <font>
      <sz val="9"/>
      <name val="宋体"/>
      <charset val="134"/>
    </font>
    <font>
      <b/>
      <sz val="14"/>
      <name val="宋体"/>
      <charset val="134"/>
      <scheme val="minor"/>
    </font>
    <font>
      <b/>
      <sz val="9"/>
      <name val="宋体"/>
      <charset val="134"/>
      <scheme val="major"/>
    </font>
    <font>
      <sz val="9"/>
      <name val="宋体"/>
      <charset val="134"/>
      <scheme val="minor"/>
    </font>
    <font>
      <sz val="11"/>
      <name val="Calibri"/>
      <family val="2"/>
    </font>
    <font>
      <sz val="11"/>
      <name val="宋体"/>
      <charset val="134"/>
    </font>
    <font>
      <b/>
      <sz val="9"/>
      <name val="宋体"/>
      <charset val="134"/>
      <scheme val="minor"/>
    </font>
    <font>
      <sz val="9"/>
      <color indexed="8"/>
      <name val="宋体"/>
      <charset val="134"/>
    </font>
    <font>
      <sz val="9"/>
      <name val="Arial"/>
      <family val="2"/>
    </font>
    <font>
      <sz val="18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indexed="20"/>
      <name val="宋体"/>
      <charset val="134"/>
    </font>
    <font>
      <sz val="10"/>
      <name val="Arial"/>
      <family val="2"/>
    </font>
    <font>
      <sz val="11"/>
      <color indexed="17"/>
      <name val="宋体"/>
      <charset val="134"/>
    </font>
    <font>
      <sz val="10"/>
      <name val="Helv"/>
      <family val="2"/>
    </font>
    <font>
      <sz val="11"/>
      <color indexed="8"/>
      <name val="宋体"/>
      <charset val="134"/>
    </font>
    <font>
      <b/>
      <sz val="10"/>
      <name val="宋体"/>
      <charset val="134"/>
      <scheme val="minor"/>
    </font>
    <font>
      <sz val="12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9">
    <xf numFmtId="0" fontId="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23" fillId="0" borderId="0"/>
    <xf numFmtId="0" fontId="19" fillId="0" borderId="0">
      <alignment vertical="center"/>
    </xf>
    <xf numFmtId="0" fontId="19" fillId="0" borderId="0">
      <alignment vertical="center"/>
    </xf>
    <xf numFmtId="0" fontId="26" fillId="0" borderId="0">
      <alignment vertical="center"/>
    </xf>
    <xf numFmtId="0" fontId="26" fillId="0" borderId="0"/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6" fillId="0" borderId="0">
      <alignment vertical="center"/>
    </xf>
    <xf numFmtId="0" fontId="19" fillId="0" borderId="0">
      <alignment vertical="center"/>
    </xf>
    <xf numFmtId="0" fontId="26" fillId="0" borderId="0"/>
    <xf numFmtId="0" fontId="20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6" fillId="0" borderId="0"/>
    <xf numFmtId="0" fontId="19" fillId="0" borderId="0">
      <alignment vertical="center"/>
    </xf>
    <xf numFmtId="0" fontId="19" fillId="0" borderId="0">
      <alignment vertical="center"/>
    </xf>
    <xf numFmtId="0" fontId="26" fillId="0" borderId="0"/>
    <xf numFmtId="0" fontId="19" fillId="0" borderId="0">
      <alignment vertical="center"/>
    </xf>
    <xf numFmtId="0" fontId="19" fillId="0" borderId="0">
      <alignment vertical="center"/>
    </xf>
    <xf numFmtId="0" fontId="21" fillId="0" borderId="0"/>
    <xf numFmtId="0" fontId="26" fillId="0" borderId="0"/>
    <xf numFmtId="0" fontId="21" fillId="0" borderId="0"/>
    <xf numFmtId="0" fontId="19" fillId="0" borderId="0">
      <alignment vertical="center"/>
    </xf>
    <xf numFmtId="0" fontId="19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2" fillId="5" borderId="0" applyNumberFormat="0" applyBorder="0" applyAlignment="0" applyProtection="0">
      <alignment vertical="center"/>
    </xf>
    <xf numFmtId="0" fontId="26" fillId="0" borderId="0"/>
    <xf numFmtId="0" fontId="19" fillId="0" borderId="0">
      <alignment vertical="center"/>
    </xf>
    <xf numFmtId="0" fontId="21" fillId="0" borderId="0"/>
    <xf numFmtId="0" fontId="19" fillId="0" borderId="0">
      <alignment vertical="center"/>
    </xf>
    <xf numFmtId="0" fontId="19" fillId="0" borderId="0">
      <alignment vertical="center"/>
    </xf>
    <xf numFmtId="0" fontId="26" fillId="0" borderId="0"/>
    <xf numFmtId="0" fontId="19" fillId="0" borderId="0">
      <alignment vertical="center"/>
    </xf>
    <xf numFmtId="0" fontId="24" fillId="0" borderId="0">
      <alignment vertical="center"/>
    </xf>
    <xf numFmtId="0" fontId="21" fillId="0" borderId="0"/>
    <xf numFmtId="0" fontId="19" fillId="0" borderId="0">
      <alignment vertical="center"/>
    </xf>
    <xf numFmtId="0" fontId="19" fillId="0" borderId="0">
      <alignment vertical="center"/>
    </xf>
    <xf numFmtId="0" fontId="26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6" fillId="0" borderId="0"/>
  </cellStyleXfs>
  <cellXfs count="1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81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180" fontId="4" fillId="0" borderId="0" xfId="0" applyNumberFormat="1" applyFont="1" applyFill="1" applyAlignment="1">
      <alignment horizontal="center" vertical="center" wrapText="1"/>
    </xf>
    <xf numFmtId="179" fontId="4" fillId="0" borderId="0" xfId="0" applyNumberFormat="1" applyFont="1" applyFill="1" applyAlignment="1">
      <alignment horizontal="center" vertical="center" wrapText="1"/>
    </xf>
    <xf numFmtId="180" fontId="5" fillId="0" borderId="0" xfId="0" applyNumberFormat="1" applyFont="1" applyFill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81" fontId="8" fillId="2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82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80" fontId="13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horizont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80" fontId="3" fillId="0" borderId="2" xfId="0" applyNumberFormat="1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80" fontId="8" fillId="0" borderId="2" xfId="0" applyNumberFormat="1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180" fontId="1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14" fillId="2" borderId="0" xfId="58" applyFont="1" applyFill="1"/>
    <xf numFmtId="0" fontId="4" fillId="0" borderId="0" xfId="58" applyFont="1" applyFill="1"/>
    <xf numFmtId="0" fontId="5" fillId="2" borderId="0" xfId="58" applyFont="1" applyFill="1" applyAlignment="1">
      <alignment horizontal="center" vertical="center" wrapText="1"/>
    </xf>
    <xf numFmtId="0" fontId="15" fillId="0" borderId="0" xfId="58" applyFont="1" applyFill="1"/>
    <xf numFmtId="0" fontId="16" fillId="2" borderId="0" xfId="58" applyFont="1" applyFill="1"/>
    <xf numFmtId="0" fontId="26" fillId="0" borderId="0" xfId="58" applyNumberFormat="1" applyFill="1"/>
    <xf numFmtId="178" fontId="26" fillId="0" borderId="0" xfId="58" applyNumberFormat="1" applyFill="1"/>
    <xf numFmtId="10" fontId="26" fillId="0" borderId="0" xfId="58" applyNumberFormat="1" applyFill="1"/>
    <xf numFmtId="180" fontId="26" fillId="0" borderId="0" xfId="58" applyNumberFormat="1" applyFill="1"/>
    <xf numFmtId="178" fontId="26" fillId="2" borderId="0" xfId="58" applyNumberFormat="1" applyFill="1"/>
    <xf numFmtId="0" fontId="26" fillId="2" borderId="0" xfId="58" applyFill="1"/>
    <xf numFmtId="180" fontId="17" fillId="0" borderId="1" xfId="58" applyNumberFormat="1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 wrapText="1"/>
    </xf>
    <xf numFmtId="9" fontId="17" fillId="0" borderId="1" xfId="58" applyNumberFormat="1" applyFont="1" applyFill="1" applyBorder="1" applyAlignment="1">
      <alignment horizontal="center" vertical="center" wrapText="1"/>
    </xf>
    <xf numFmtId="178" fontId="12" fillId="0" borderId="1" xfId="51" applyNumberFormat="1" applyFont="1" applyFill="1" applyBorder="1" applyAlignment="1">
      <alignment horizontal="center" vertical="center" wrapText="1"/>
    </xf>
    <xf numFmtId="43" fontId="12" fillId="0" borderId="1" xfId="51" applyNumberFormat="1" applyFont="1" applyFill="1" applyBorder="1" applyAlignment="1">
      <alignment horizontal="center" vertical="center"/>
    </xf>
    <xf numFmtId="178" fontId="5" fillId="0" borderId="1" xfId="58" applyNumberFormat="1" applyFont="1" applyFill="1" applyBorder="1" applyAlignment="1">
      <alignment horizontal="center" vertical="center" wrapText="1"/>
    </xf>
    <xf numFmtId="10" fontId="12" fillId="0" borderId="1" xfId="51" applyNumberFormat="1" applyFont="1" applyFill="1" applyBorder="1" applyAlignment="1">
      <alignment horizontal="center" vertical="center"/>
    </xf>
    <xf numFmtId="0" fontId="5" fillId="2" borderId="1" xfId="58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1" xfId="58" applyNumberFormat="1" applyFont="1" applyFill="1" applyBorder="1" applyAlignment="1">
      <alignment horizontal="center" vertical="center" wrapText="1"/>
    </xf>
    <xf numFmtId="9" fontId="5" fillId="0" borderId="1" xfId="58" applyNumberFormat="1" applyFont="1" applyFill="1" applyBorder="1" applyAlignment="1">
      <alignment horizontal="center" vertical="center" wrapText="1"/>
    </xf>
    <xf numFmtId="0" fontId="17" fillId="2" borderId="1" xfId="58" applyFont="1" applyFill="1" applyBorder="1" applyAlignment="1">
      <alignment horizontal="center" vertical="center" wrapText="1"/>
    </xf>
    <xf numFmtId="180" fontId="5" fillId="0" borderId="0" xfId="58" applyNumberFormat="1" applyFont="1" applyFill="1"/>
    <xf numFmtId="178" fontId="15" fillId="0" borderId="0" xfId="58" applyNumberFormat="1" applyFont="1" applyFill="1" applyBorder="1" applyAlignment="1">
      <alignment horizontal="center" vertical="center" wrapText="1"/>
    </xf>
    <xf numFmtId="178" fontId="18" fillId="3" borderId="1" xfId="0" applyNumberFormat="1" applyFont="1" applyFill="1" applyBorder="1" applyAlignment="1">
      <alignment horizontal="center" vertical="center" wrapText="1"/>
    </xf>
    <xf numFmtId="180" fontId="26" fillId="2" borderId="0" xfId="58" applyNumberFormat="1" applyFill="1"/>
    <xf numFmtId="43" fontId="5" fillId="0" borderId="1" xfId="0" applyNumberFormat="1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 wrapText="1"/>
    </xf>
    <xf numFmtId="0" fontId="15" fillId="0" borderId="0" xfId="58" applyFont="1" applyFill="1" applyAlignment="1">
      <alignment vertical="center" wrapText="1"/>
    </xf>
    <xf numFmtId="0" fontId="15" fillId="0" borderId="0" xfId="58" applyFont="1" applyFill="1" applyAlignment="1">
      <alignment horizontal="left" vertical="center" wrapText="1"/>
    </xf>
    <xf numFmtId="180" fontId="17" fillId="0" borderId="1" xfId="58" applyNumberFormat="1" applyFont="1" applyFill="1" applyBorder="1" applyAlignment="1">
      <alignment horizontal="center" vertical="center" wrapText="1"/>
    </xf>
    <xf numFmtId="9" fontId="15" fillId="0" borderId="1" xfId="0" applyNumberFormat="1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 wrapText="1"/>
    </xf>
    <xf numFmtId="178" fontId="15" fillId="0" borderId="0" xfId="0" applyNumberFormat="1" applyFont="1" applyFill="1" applyAlignment="1">
      <alignment vertical="center" wrapText="1"/>
    </xf>
    <xf numFmtId="178" fontId="15" fillId="0" borderId="0" xfId="0" applyNumberFormat="1" applyFont="1" applyFill="1" applyAlignment="1">
      <alignment vertical="center"/>
    </xf>
    <xf numFmtId="0" fontId="17" fillId="0" borderId="1" xfId="58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9" fontId="17" fillId="0" borderId="1" xfId="58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6" fillId="2" borderId="0" xfId="0" applyNumberFormat="1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 wrapText="1"/>
    </xf>
  </cellXfs>
  <cellStyles count="59">
    <cellStyle name="_ET_STYLE_NoName_00_" xfId="6"/>
    <cellStyle name="gcd" xfId="16"/>
    <cellStyle name="差_2014年签单小麦油菜汇总1" xfId="11"/>
    <cellStyle name="差_2015年水稻、玉米、棉花汇总（）" xfId="17"/>
    <cellStyle name="差_2015年水稻、玉米、棉花汇总（杨小龙）" xfId="4"/>
    <cellStyle name="差_2015年小麦油菜汇总（2015.1.15）" xfId="12"/>
    <cellStyle name="常规" xfId="0" builtinId="0"/>
    <cellStyle name="常规 10" xfId="14"/>
    <cellStyle name="常规 10 2" xfId="15"/>
    <cellStyle name="常规 10 3" xfId="1"/>
    <cellStyle name="常规 11" xfId="18"/>
    <cellStyle name="常规 11 2" xfId="20"/>
    <cellStyle name="常规 12" xfId="8"/>
    <cellStyle name="常规 12 2" xfId="21"/>
    <cellStyle name="常规 13" xfId="19"/>
    <cellStyle name="常规 13 2" xfId="2"/>
    <cellStyle name="常规 14" xfId="22"/>
    <cellStyle name="常规 14 2" xfId="23"/>
    <cellStyle name="常规 149 2 2 2" xfId="24"/>
    <cellStyle name="常规 15" xfId="25"/>
    <cellStyle name="常规 15 2" xfId="26"/>
    <cellStyle name="常规 17" xfId="57"/>
    <cellStyle name="常规 2" xfId="27"/>
    <cellStyle name="常规 2 2" xfId="28"/>
    <cellStyle name="常规 2 27 2" xfId="54"/>
    <cellStyle name="常规 2 3" xfId="29"/>
    <cellStyle name="常规 2 4" xfId="56"/>
    <cellStyle name="常规 22 8" xfId="30"/>
    <cellStyle name="常规 24" xfId="55"/>
    <cellStyle name="常规 26" xfId="10"/>
    <cellStyle name="常规 27" xfId="31"/>
    <cellStyle name="常规 3" xfId="32"/>
    <cellStyle name="常规 3 2" xfId="33"/>
    <cellStyle name="常规 3 3" xfId="34"/>
    <cellStyle name="常规 31" xfId="9"/>
    <cellStyle name="常规 33" xfId="35"/>
    <cellStyle name="常规 34" xfId="36"/>
    <cellStyle name="常规 35" xfId="37"/>
    <cellStyle name="常规 36" xfId="38"/>
    <cellStyle name="常规 37" xfId="40"/>
    <cellStyle name="常规 4" xfId="41"/>
    <cellStyle name="常规 5" xfId="42"/>
    <cellStyle name="常规 5 2" xfId="7"/>
    <cellStyle name="常规 5 3" xfId="43"/>
    <cellStyle name="常规 6" xfId="5"/>
    <cellStyle name="常规 6 2" xfId="44"/>
    <cellStyle name="常规 7" xfId="45"/>
    <cellStyle name="常规 7 2" xfId="46"/>
    <cellStyle name="常规 7 3" xfId="3"/>
    <cellStyle name="常规 74" xfId="47"/>
    <cellStyle name="常规 8" xfId="58"/>
    <cellStyle name="常规 9" xfId="48"/>
    <cellStyle name="常规 9 2" xfId="49"/>
    <cellStyle name="常规 9 3" xfId="50"/>
    <cellStyle name="常规_Sheet1" xfId="51"/>
    <cellStyle name="好_2014年签单小麦油菜汇总1" xfId="13"/>
    <cellStyle name="好_2015年水稻、玉米、棉花汇总（）" xfId="52"/>
    <cellStyle name="好_2015年水稻、玉米、棉花汇总（杨小龙）" xfId="39"/>
    <cellStyle name="好_2015年小麦油菜汇总（2015.1.15）" xfId="53"/>
  </cellStyles>
  <dxfs count="0"/>
  <tableStyles count="0" defaultTableStyle="TableStyleMedium2"/>
  <colors>
    <mruColors>
      <color rgb="FF92D050"/>
      <color rgb="FFF968D1"/>
      <color rgb="FF00FF00"/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2" name="HTMLHidden1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3" name="HTMLHidden2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4" name="HTMLHidden3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5" name="HTMLHidden4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6" name="HTMLHidden5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1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1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12" name="HTMLHidden1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13" name="HTMLHidden2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14" name="HTMLHidden3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15" name="HTMLHidden4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16" name="HTMLHidden5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1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1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1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2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2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22" name="HTMLHidden1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23" name="HTMLHidden2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24" name="HTMLHidden3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25" name="HTMLHidden4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26" name="HTMLHidden5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2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2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2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3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3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32" name="HTMLHidden1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33" name="HTMLHidden2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34" name="HTMLHidden3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35" name="HTMLHidden4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36" name="HTMLHidden5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3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3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3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4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4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42" name="HTMLHidden1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43" name="HTMLHidden2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44" name="HTMLHidden3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45" name="HTMLHidden4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46" name="HTMLHidden5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4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4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4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5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5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52" name="HTMLHidden1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53" name="HTMLHidden2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54" name="HTMLHidden3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55" name="HTMLHidden4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56" name="HTMLHidden5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5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5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5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6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6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62" name="HTMLHidden1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63" name="HTMLHidden2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64" name="HTMLHidden3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65" name="HTMLHidden4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66" name="HTMLHidden5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6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6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6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7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7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72" name="HTMLHidden1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73" name="HTMLHidden2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74" name="HTMLHidden3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75" name="HTMLHidden4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76" name="HTMLHidden5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7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7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7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8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8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82" name="HTMLHidden1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83" name="HTMLHidden2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84" name="HTMLHidden3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85" name="HTMLHidden4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86" name="HTMLHidden5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8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8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8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9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9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92" name="HTMLHidden1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93" name="HTMLHidden2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94" name="HTMLHidden3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95" name="HTMLHidden4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96" name="HTMLHidden5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9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9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9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10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10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102" name="HTMLHidden1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103" name="HTMLHidden2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104" name="HTMLHidden3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105" name="HTMLHidden4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106" name="HTMLHidden5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10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10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10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11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11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112" name="HTMLHidden1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113" name="HTMLHidden2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114" name="HTMLHidden3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115" name="HTMLHidden4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116" name="HTMLHidden5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11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11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11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12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12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122" name="HTMLHidden1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123" name="HTMLHidden2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124" name="HTMLHidden3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125" name="HTMLHidden4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126" name="HTMLHidden5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12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12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12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13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13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132" name="HTMLHidden1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133" name="HTMLHidden2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134" name="HTMLHidden3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135" name="HTMLHidden4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136" name="HTMLHidden5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13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13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13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14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14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142" name="HTMLHidden1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143" name="HTMLHidden2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144" name="HTMLHidden3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145" name="HTMLHidden4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146" name="HTMLHidden5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14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14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14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15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15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152" name="HTMLHidden1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153" name="HTMLHidden2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154" name="HTMLHidden3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155" name="HTMLHidden4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156" name="HTMLHidden5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15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15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15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16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16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162" name="HTMLHidden1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163" name="HTMLHidden2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164" name="HTMLHidden3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165" name="HTMLHidden4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166" name="HTMLHidden5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16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16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16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17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17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172" name="HTMLHidden1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173" name="HTMLHidden2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174" name="HTMLHidden3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175" name="HTMLHidden4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176" name="HTMLHidden5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17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17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17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18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18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182" name="HTMLHidden1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183" name="HTMLHidden2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184" name="HTMLHidden3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185" name="HTMLHidden4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186" name="HTMLHidden5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18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18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18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19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19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192" name="HTMLHidden1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193" name="HTMLHidden2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194" name="HTMLHidden3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195" name="HTMLHidden4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196" name="HTMLHidden5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19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19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19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20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20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202" name="HTMLHidden1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203" name="HTMLHidden2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204" name="HTMLHidden3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205" name="HTMLHidden4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sp macro="" textlink="">
      <xdr:nvSpPr>
        <xdr:cNvPr id="206" name="HTMLHidden5" hidden="1"/>
        <xdr:cNvSpPr/>
      </xdr:nvSpPr>
      <xdr:spPr>
        <a:xfrm>
          <a:off x="3124200" y="14579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20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20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20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21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18</xdr:col>
      <xdr:colOff>457200</xdr:colOff>
      <xdr:row>23</xdr:row>
      <xdr:rowOff>38100</xdr:rowOff>
    </xdr:to>
    <xdr:pic>
      <xdr:nvPicPr>
        <xdr:cNvPr id="21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5796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212" name="HTMLHidden1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213" name="HTMLHidden2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214" name="HTMLHidden3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215" name="HTMLHidden4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216" name="HTMLHidden5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21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21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21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22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22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222" name="HTMLHidden1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223" name="HTMLHidden2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224" name="HTMLHidden3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225" name="HTMLHidden4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226" name="HTMLHidden5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22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22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22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23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23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232" name="HTMLHidden1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233" name="HTMLHidden2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234" name="HTMLHidden3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235" name="HTMLHidden4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236" name="HTMLHidden5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23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23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23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24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24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242" name="HTMLHidden1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243" name="HTMLHidden2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244" name="HTMLHidden3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245" name="HTMLHidden4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246" name="HTMLHidden5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24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24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24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25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25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252" name="HTMLHidden1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253" name="HTMLHidden2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254" name="HTMLHidden3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255" name="HTMLHidden4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256" name="HTMLHidden5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25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25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25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26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26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262" name="HTMLHidden1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263" name="HTMLHidden2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264" name="HTMLHidden3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265" name="HTMLHidden4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sp macro="" textlink="">
      <xdr:nvSpPr>
        <xdr:cNvPr id="266" name="HTMLHidden5" hidden="1"/>
        <xdr:cNvSpPr/>
      </xdr:nvSpPr>
      <xdr:spPr>
        <a:xfrm>
          <a:off x="3124200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26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26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26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27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457200</xdr:colOff>
      <xdr:row>21</xdr:row>
      <xdr:rowOff>228600</xdr:rowOff>
    </xdr:to>
    <xdr:pic>
      <xdr:nvPicPr>
        <xdr:cNvPr id="27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272" name="HTMLHidden1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273" name="HTMLHidden2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274" name="HTMLHidden3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275" name="HTMLHidden4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276" name="HTMLHidden5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27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27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27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28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28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282" name="HTMLHidden1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283" name="HTMLHidden2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284" name="HTMLHidden3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285" name="HTMLHidden4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286" name="HTMLHidden5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28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28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28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29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29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292" name="HTMLHidden1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293" name="HTMLHidden2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294" name="HTMLHidden3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295" name="HTMLHidden4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296" name="HTMLHidden5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29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29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29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30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30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302" name="HTMLHidden1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303" name="HTMLHidden2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304" name="HTMLHidden3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305" name="HTMLHidden4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306" name="HTMLHidden5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30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30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30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31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31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312" name="HTMLHidden1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313" name="HTMLHidden2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314" name="HTMLHidden3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315" name="HTMLHidden4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316" name="HTMLHidden5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31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31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31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32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32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322" name="HTMLHidden1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323" name="HTMLHidden2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324" name="HTMLHidden3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325" name="HTMLHidden4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326" name="HTMLHidden5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32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32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32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33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33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332" name="HTMLHidden1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333" name="HTMLHidden2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334" name="HTMLHidden3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335" name="HTMLHidden4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336" name="HTMLHidden5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33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33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33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34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34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342" name="HTMLHidden1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343" name="HTMLHidden2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344" name="HTMLHidden3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345" name="HTMLHidden4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346" name="HTMLHidden5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34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34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34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35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35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352" name="HTMLHidden1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353" name="HTMLHidden2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354" name="HTMLHidden3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355" name="HTMLHidden4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356" name="HTMLHidden5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35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35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35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36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36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362" name="HTMLHidden1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363" name="HTMLHidden2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364" name="HTMLHidden3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365" name="HTMLHidden4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366" name="HTMLHidden5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36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36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36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37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37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372" name="HTMLHidden1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373" name="HTMLHidden2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374" name="HTMLHidden3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375" name="HTMLHidden4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sp macro="" textlink="">
      <xdr:nvSpPr>
        <xdr:cNvPr id="376" name="HTMLHidden5" hidden="1"/>
        <xdr:cNvSpPr/>
      </xdr:nvSpPr>
      <xdr:spPr>
        <a:xfrm>
          <a:off x="923925" y="142938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37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37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37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38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85725</xdr:colOff>
      <xdr:row>21</xdr:row>
      <xdr:rowOff>228600</xdr:rowOff>
    </xdr:to>
    <xdr:pic>
      <xdr:nvPicPr>
        <xdr:cNvPr id="38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4293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2" name="HTMLHidden1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3" name="HTMLHidden2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4" name="HTMLHidden3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5" name="HTMLHidden4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6" name="HTMLHidden5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1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1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12" name="HTMLHidden1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13" name="HTMLHidden2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14" name="HTMLHidden3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15" name="HTMLHidden4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16" name="HTMLHidden5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1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1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1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2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2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22" name="HTMLHidden1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23" name="HTMLHidden2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24" name="HTMLHidden3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25" name="HTMLHidden4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26" name="HTMLHidden5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2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2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2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3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3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32" name="HTMLHidden1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33" name="HTMLHidden2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34" name="HTMLHidden3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35" name="HTMLHidden4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36" name="HTMLHidden5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3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3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3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4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4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42" name="HTMLHidden1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43" name="HTMLHidden2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44" name="HTMLHidden3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45" name="HTMLHidden4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46" name="HTMLHidden5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4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4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4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5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5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52" name="HTMLHidden1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53" name="HTMLHidden2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54" name="HTMLHidden3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55" name="HTMLHidden4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56" name="HTMLHidden5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5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5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5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6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6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62" name="HTMLHidden1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63" name="HTMLHidden2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64" name="HTMLHidden3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65" name="HTMLHidden4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66" name="HTMLHidden5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6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6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6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7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7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72" name="HTMLHidden1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73" name="HTMLHidden2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74" name="HTMLHidden3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75" name="HTMLHidden4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76" name="HTMLHidden5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7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7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7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8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8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82" name="HTMLHidden1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83" name="HTMLHidden2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84" name="HTMLHidden3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85" name="HTMLHidden4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86" name="HTMLHidden5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8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8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8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9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9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92" name="HTMLHidden1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93" name="HTMLHidden2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94" name="HTMLHidden3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95" name="HTMLHidden4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96" name="HTMLHidden5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9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9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9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10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10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102" name="HTMLHidden1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103" name="HTMLHidden2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104" name="HTMLHidden3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105" name="HTMLHidden4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106" name="HTMLHidden5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10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10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10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11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11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112" name="HTMLHidden1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113" name="HTMLHidden2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114" name="HTMLHidden3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115" name="HTMLHidden4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116" name="HTMLHidden5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11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11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11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12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12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122" name="HTMLHidden1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123" name="HTMLHidden2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124" name="HTMLHidden3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125" name="HTMLHidden4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126" name="HTMLHidden5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12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12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12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13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13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132" name="HTMLHidden1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133" name="HTMLHidden2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134" name="HTMLHidden3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135" name="HTMLHidden4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136" name="HTMLHidden5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13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13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13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14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14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142" name="HTMLHidden1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143" name="HTMLHidden2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144" name="HTMLHidden3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145" name="HTMLHidden4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146" name="HTMLHidden5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14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14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14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15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15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152" name="HTMLHidden1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153" name="HTMLHidden2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154" name="HTMLHidden3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155" name="HTMLHidden4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156" name="HTMLHidden5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15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15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15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16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16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162" name="HTMLHidden1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163" name="HTMLHidden2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164" name="HTMLHidden3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165" name="HTMLHidden4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166" name="HTMLHidden5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16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16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16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17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17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172" name="HTMLHidden1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173" name="HTMLHidden2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174" name="HTMLHidden3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175" name="HTMLHidden4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176" name="HTMLHidden5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17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17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17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18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18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182" name="HTMLHidden1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183" name="HTMLHidden2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184" name="HTMLHidden3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185" name="HTMLHidden4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186" name="HTMLHidden5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18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18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18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19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19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192" name="HTMLHidden1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193" name="HTMLHidden2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194" name="HTMLHidden3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195" name="HTMLHidden4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196" name="HTMLHidden5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19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19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19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20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20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202" name="HTMLHidden1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203" name="HTMLHidden2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204" name="HTMLHidden3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205" name="HTMLHidden4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sp macro="" textlink="">
      <xdr:nvSpPr>
        <xdr:cNvPr id="206" name="HTMLHidden5" hidden="1"/>
        <xdr:cNvSpPr/>
      </xdr:nvSpPr>
      <xdr:spPr>
        <a:xfrm>
          <a:off x="3124200" y="119761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20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20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20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21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18</xdr:col>
      <xdr:colOff>457200</xdr:colOff>
      <xdr:row>21</xdr:row>
      <xdr:rowOff>47625</xdr:rowOff>
    </xdr:to>
    <xdr:pic>
      <xdr:nvPicPr>
        <xdr:cNvPr id="21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9761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212" name="HTMLHidden1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213" name="HTMLHidden2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214" name="HTMLHidden3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215" name="HTMLHidden4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216" name="HTMLHidden5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21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21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21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22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22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222" name="HTMLHidden1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223" name="HTMLHidden2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224" name="HTMLHidden3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225" name="HTMLHidden4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226" name="HTMLHidden5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22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22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22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23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23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232" name="HTMLHidden1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233" name="HTMLHidden2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234" name="HTMLHidden3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235" name="HTMLHidden4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236" name="HTMLHidden5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23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23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23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24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24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242" name="HTMLHidden1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243" name="HTMLHidden2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244" name="HTMLHidden3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245" name="HTMLHidden4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246" name="HTMLHidden5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24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24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24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25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25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252" name="HTMLHidden1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253" name="HTMLHidden2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254" name="HTMLHidden3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255" name="HTMLHidden4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256" name="HTMLHidden5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25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25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25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26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26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262" name="HTMLHidden1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263" name="HTMLHidden2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264" name="HTMLHidden3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265" name="HTMLHidden4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sp macro="" textlink="">
      <xdr:nvSpPr>
        <xdr:cNvPr id="266" name="HTMLHidden5" hidden="1"/>
        <xdr:cNvSpPr/>
      </xdr:nvSpPr>
      <xdr:spPr>
        <a:xfrm>
          <a:off x="3124200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26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26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26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27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457200</xdr:colOff>
      <xdr:row>19</xdr:row>
      <xdr:rowOff>228600</xdr:rowOff>
    </xdr:to>
    <xdr:pic>
      <xdr:nvPicPr>
        <xdr:cNvPr id="27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124200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272" name="HTMLHidden1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273" name="HTMLHidden2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274" name="HTMLHidden3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275" name="HTMLHidden4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276" name="HTMLHidden5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27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27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27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28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28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282" name="HTMLHidden1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283" name="HTMLHidden2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284" name="HTMLHidden3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285" name="HTMLHidden4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286" name="HTMLHidden5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28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28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28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29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29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292" name="HTMLHidden1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293" name="HTMLHidden2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294" name="HTMLHidden3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295" name="HTMLHidden4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296" name="HTMLHidden5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29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29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29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30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30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302" name="HTMLHidden1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303" name="HTMLHidden2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304" name="HTMLHidden3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305" name="HTMLHidden4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306" name="HTMLHidden5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30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30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30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31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31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312" name="HTMLHidden1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313" name="HTMLHidden2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314" name="HTMLHidden3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315" name="HTMLHidden4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316" name="HTMLHidden5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31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31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31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32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32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322" name="HTMLHidden1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323" name="HTMLHidden2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324" name="HTMLHidden3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325" name="HTMLHidden4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326" name="HTMLHidden5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32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32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32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33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33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332" name="HTMLHidden1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333" name="HTMLHidden2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334" name="HTMLHidden3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335" name="HTMLHidden4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336" name="HTMLHidden5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33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33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33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34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34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342" name="HTMLHidden1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343" name="HTMLHidden2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344" name="HTMLHidden3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345" name="HTMLHidden4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346" name="HTMLHidden5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34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34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34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35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35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352" name="HTMLHidden1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353" name="HTMLHidden2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354" name="HTMLHidden3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355" name="HTMLHidden4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356" name="HTMLHidden5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35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35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35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36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36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362" name="HTMLHidden1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363" name="HTMLHidden2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364" name="HTMLHidden3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365" name="HTMLHidden4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366" name="HTMLHidden5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36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36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36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37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37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372" name="HTMLHidden1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373" name="HTMLHidden2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374" name="HTMLHidden3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375" name="HTMLHidden4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sp macro="" textlink="">
      <xdr:nvSpPr>
        <xdr:cNvPr id="376" name="HTMLHidden5" hidden="1"/>
        <xdr:cNvSpPr/>
      </xdr:nvSpPr>
      <xdr:spPr>
        <a:xfrm>
          <a:off x="923925" y="116903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37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37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37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38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5</xdr:col>
      <xdr:colOff>123825</xdr:colOff>
      <xdr:row>19</xdr:row>
      <xdr:rowOff>228600</xdr:rowOff>
    </xdr:to>
    <xdr:pic>
      <xdr:nvPicPr>
        <xdr:cNvPr id="38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16903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2" name="HTMLHidden1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3" name="HTMLHidden2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4" name="HTMLHidden3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5" name="HTMLHidden4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6" name="HTMLHidden5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1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1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12" name="HTMLHidden1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13" name="HTMLHidden2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14" name="HTMLHidden3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15" name="HTMLHidden4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16" name="HTMLHidden5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1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1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1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2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2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22" name="HTMLHidden1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23" name="HTMLHidden2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24" name="HTMLHidden3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25" name="HTMLHidden4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26" name="HTMLHidden5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2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2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2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3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3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32" name="HTMLHidden1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33" name="HTMLHidden2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34" name="HTMLHidden3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35" name="HTMLHidden4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36" name="HTMLHidden5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3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3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3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4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4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42" name="HTMLHidden1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43" name="HTMLHidden2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44" name="HTMLHidden3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45" name="HTMLHidden4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46" name="HTMLHidden5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4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4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4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5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5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52" name="HTMLHidden1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53" name="HTMLHidden2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54" name="HTMLHidden3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55" name="HTMLHidden4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56" name="HTMLHidden5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5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5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5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6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6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62" name="HTMLHidden1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63" name="HTMLHidden2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64" name="HTMLHidden3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65" name="HTMLHidden4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66" name="HTMLHidden5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6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6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6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7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7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72" name="HTMLHidden1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73" name="HTMLHidden2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74" name="HTMLHidden3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75" name="HTMLHidden4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76" name="HTMLHidden5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7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7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7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8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8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82" name="HTMLHidden1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83" name="HTMLHidden2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84" name="HTMLHidden3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85" name="HTMLHidden4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86" name="HTMLHidden5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8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8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8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9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9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92" name="HTMLHidden1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93" name="HTMLHidden2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94" name="HTMLHidden3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95" name="HTMLHidden4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96" name="HTMLHidden5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9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9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9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10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10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102" name="HTMLHidden1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103" name="HTMLHidden2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104" name="HTMLHidden3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105" name="HTMLHidden4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106" name="HTMLHidden5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10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10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10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11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11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112" name="HTMLHidden1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113" name="HTMLHidden2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114" name="HTMLHidden3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115" name="HTMLHidden4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116" name="HTMLHidden5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11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11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11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12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12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122" name="HTMLHidden1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123" name="HTMLHidden2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124" name="HTMLHidden3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125" name="HTMLHidden4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126" name="HTMLHidden5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12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12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12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13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13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132" name="HTMLHidden1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133" name="HTMLHidden2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134" name="HTMLHidden3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135" name="HTMLHidden4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136" name="HTMLHidden5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13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13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13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14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14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142" name="HTMLHidden1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143" name="HTMLHidden2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144" name="HTMLHidden3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145" name="HTMLHidden4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146" name="HTMLHidden5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14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14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14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15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15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152" name="HTMLHidden1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153" name="HTMLHidden2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154" name="HTMLHidden3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155" name="HTMLHidden4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156" name="HTMLHidden5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15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15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15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16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16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162" name="HTMLHidden1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163" name="HTMLHidden2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164" name="HTMLHidden3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165" name="HTMLHidden4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166" name="HTMLHidden5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16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16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16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17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17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172" name="HTMLHidden1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173" name="HTMLHidden2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174" name="HTMLHidden3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175" name="HTMLHidden4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176" name="HTMLHidden5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17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17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17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18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18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182" name="HTMLHidden1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183" name="HTMLHidden2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184" name="HTMLHidden3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185" name="HTMLHidden4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186" name="HTMLHidden5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18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18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18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19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19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192" name="HTMLHidden1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193" name="HTMLHidden2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194" name="HTMLHidden3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195" name="HTMLHidden4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196" name="HTMLHidden5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19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19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19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20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20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202" name="HTMLHidden1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203" name="HTMLHidden2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204" name="HTMLHidden3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205" name="HTMLHidden4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sp macro="" textlink="">
      <xdr:nvSpPr>
        <xdr:cNvPr id="206" name="HTMLHidden5" hidden="1"/>
        <xdr:cNvSpPr/>
      </xdr:nvSpPr>
      <xdr:spPr>
        <a:xfrm>
          <a:off x="3086100" y="161798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20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20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20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21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18</xdr:col>
      <xdr:colOff>457200</xdr:colOff>
      <xdr:row>27</xdr:row>
      <xdr:rowOff>47625</xdr:rowOff>
    </xdr:to>
    <xdr:pic>
      <xdr:nvPicPr>
        <xdr:cNvPr id="21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617980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212" name="HTMLHidden1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213" name="HTMLHidden2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214" name="HTMLHidden3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215" name="HTMLHidden4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216" name="HTMLHidden5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21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21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21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22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22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222" name="HTMLHidden1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223" name="HTMLHidden2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224" name="HTMLHidden3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225" name="HTMLHidden4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226" name="HTMLHidden5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22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22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22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23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23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232" name="HTMLHidden1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233" name="HTMLHidden2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234" name="HTMLHidden3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235" name="HTMLHidden4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236" name="HTMLHidden5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23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23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23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24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24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242" name="HTMLHidden1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243" name="HTMLHidden2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244" name="HTMLHidden3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245" name="HTMLHidden4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246" name="HTMLHidden5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24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24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24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25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25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252" name="HTMLHidden1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253" name="HTMLHidden2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254" name="HTMLHidden3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255" name="HTMLHidden4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256" name="HTMLHidden5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25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25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25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26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26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262" name="HTMLHidden1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263" name="HTMLHidden2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264" name="HTMLHidden3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265" name="HTMLHidden4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sp macro="" textlink="">
      <xdr:nvSpPr>
        <xdr:cNvPr id="266" name="HTMLHidden5" hidden="1"/>
        <xdr:cNvSpPr/>
      </xdr:nvSpPr>
      <xdr:spPr>
        <a:xfrm>
          <a:off x="3086100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26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26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26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27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18</xdr:col>
      <xdr:colOff>457200</xdr:colOff>
      <xdr:row>25</xdr:row>
      <xdr:rowOff>228600</xdr:rowOff>
    </xdr:to>
    <xdr:pic>
      <xdr:nvPicPr>
        <xdr:cNvPr id="27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3086100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272" name="HTMLHidden1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273" name="HTMLHidden2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274" name="HTMLHidden3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275" name="HTMLHidden4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276" name="HTMLHidden5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27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27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27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28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28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282" name="HTMLHidden1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283" name="HTMLHidden2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284" name="HTMLHidden3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285" name="HTMLHidden4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286" name="HTMLHidden5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28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28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28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29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29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292" name="HTMLHidden1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293" name="HTMLHidden2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294" name="HTMLHidden3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295" name="HTMLHidden4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296" name="HTMLHidden5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29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29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29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30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30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302" name="HTMLHidden1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303" name="HTMLHidden2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304" name="HTMLHidden3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305" name="HTMLHidden4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306" name="HTMLHidden5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30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30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30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31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31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312" name="HTMLHidden1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313" name="HTMLHidden2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314" name="HTMLHidden3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315" name="HTMLHidden4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316" name="HTMLHidden5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31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31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31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32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32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322" name="HTMLHidden1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323" name="HTMLHidden2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324" name="HTMLHidden3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325" name="HTMLHidden4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326" name="HTMLHidden5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32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32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32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33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33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332" name="HTMLHidden1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333" name="HTMLHidden2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334" name="HTMLHidden3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335" name="HTMLHidden4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336" name="HTMLHidden5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33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33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33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34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34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342" name="HTMLHidden1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343" name="HTMLHidden2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344" name="HTMLHidden3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345" name="HTMLHidden4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346" name="HTMLHidden5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34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34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34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35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35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352" name="HTMLHidden1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353" name="HTMLHidden2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354" name="HTMLHidden3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355" name="HTMLHidden4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356" name="HTMLHidden5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35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35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35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36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36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362" name="HTMLHidden1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363" name="HTMLHidden2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364" name="HTMLHidden3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365" name="HTMLHidden4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366" name="HTMLHidden5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36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36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36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37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37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372" name="HTMLHidden1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373" name="HTMLHidden2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374" name="HTMLHidden3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375" name="HTMLHidden4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sp macro="" textlink="">
      <xdr:nvSpPr>
        <xdr:cNvPr id="376" name="HTMLHidden5" hidden="1"/>
        <xdr:cNvSpPr/>
      </xdr:nvSpPr>
      <xdr:spPr>
        <a:xfrm>
          <a:off x="923925" y="1589405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377" name="HTMLHidden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378" name="HTMLHidden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379" name="HTMLHidden3" hidden="1"/>
        <xdr:cNvPicPr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380" name="HTMLHidden4" hidden="1"/>
        <xdr:cNvPicPr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219075</xdr:colOff>
      <xdr:row>25</xdr:row>
      <xdr:rowOff>228600</xdr:rowOff>
    </xdr:to>
    <xdr:pic>
      <xdr:nvPicPr>
        <xdr:cNvPr id="381" name="HTMLHidden5" hidden="1"/>
        <xdr:cNvPicPr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" y="15894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noFill/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U14"/>
  <sheetViews>
    <sheetView tabSelected="1" workbookViewId="0">
      <selection activeCell="F7" sqref="F7"/>
    </sheetView>
  </sheetViews>
  <sheetFormatPr defaultColWidth="9" defaultRowHeight="14.25"/>
  <cols>
    <col min="1" max="1" width="7.625" style="73" customWidth="1"/>
    <col min="2" max="2" width="9.25" style="74" customWidth="1"/>
    <col min="3" max="3" width="8.375" style="75" customWidth="1"/>
    <col min="4" max="4" width="9.125" style="76" customWidth="1"/>
    <col min="5" max="5" width="5.5" style="75" customWidth="1"/>
    <col min="6" max="6" width="6.75" style="77" customWidth="1"/>
    <col min="7" max="7" width="10.25" style="78" customWidth="1"/>
    <col min="8" max="8" width="6.625" style="78" customWidth="1"/>
    <col min="9" max="9" width="9.625" style="78" customWidth="1"/>
    <col min="10" max="10" width="9.625" style="77" customWidth="1"/>
    <col min="11" max="11" width="11.5" style="79" customWidth="1"/>
    <col min="12" max="12" width="3.875" style="79" customWidth="1"/>
    <col min="13" max="13" width="9.375" style="79" customWidth="1"/>
    <col min="14" max="14" width="9" style="79"/>
    <col min="15" max="15" width="9.625" style="79"/>
    <col min="16" max="16" width="9" style="79"/>
    <col min="17" max="17" width="10" style="79" customWidth="1"/>
    <col min="18" max="18" width="9.625" style="79"/>
    <col min="19" max="16384" width="9" style="79"/>
  </cols>
  <sheetData>
    <row r="1" spans="1:21" s="69" customFormat="1" ht="78" customHeight="1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</row>
    <row r="2" spans="1:21" s="70" customFormat="1" ht="25.5" customHeight="1">
      <c r="A2" s="100" t="s">
        <v>1</v>
      </c>
      <c r="B2" s="100"/>
      <c r="C2" s="100"/>
      <c r="D2" s="100"/>
      <c r="E2" s="100"/>
      <c r="F2" s="100"/>
      <c r="G2" s="100"/>
      <c r="H2" s="100"/>
      <c r="I2" s="94"/>
      <c r="J2" s="94"/>
      <c r="K2" s="94"/>
      <c r="L2" s="94"/>
      <c r="M2" s="94"/>
      <c r="N2" s="94"/>
      <c r="O2" s="94"/>
      <c r="P2" s="94"/>
      <c r="Q2" s="100" t="s">
        <v>2</v>
      </c>
      <c r="R2" s="100"/>
      <c r="S2" s="100"/>
    </row>
    <row r="3" spans="1:21" s="71" customFormat="1" ht="20.25" customHeight="1">
      <c r="A3" s="106" t="s">
        <v>3</v>
      </c>
      <c r="B3" s="107" t="s">
        <v>4</v>
      </c>
      <c r="C3" s="101" t="s">
        <v>5</v>
      </c>
      <c r="D3" s="103" t="s">
        <v>6</v>
      </c>
      <c r="E3" s="108" t="s">
        <v>7</v>
      </c>
      <c r="F3" s="101" t="s">
        <v>8</v>
      </c>
      <c r="G3" s="101" t="s">
        <v>9</v>
      </c>
      <c r="H3" s="101" t="s">
        <v>10</v>
      </c>
      <c r="I3" s="101"/>
      <c r="J3" s="101"/>
      <c r="K3" s="101"/>
      <c r="L3" s="101"/>
      <c r="M3" s="101"/>
      <c r="N3" s="101"/>
      <c r="O3" s="101"/>
      <c r="P3" s="101"/>
      <c r="Q3" s="101"/>
      <c r="R3" s="101" t="s">
        <v>11</v>
      </c>
      <c r="S3" s="103" t="s">
        <v>12</v>
      </c>
    </row>
    <row r="4" spans="1:21" s="71" customFormat="1" ht="12">
      <c r="A4" s="106"/>
      <c r="B4" s="107"/>
      <c r="C4" s="101"/>
      <c r="D4" s="103"/>
      <c r="E4" s="108"/>
      <c r="F4" s="101"/>
      <c r="G4" s="101"/>
      <c r="H4" s="102" t="s">
        <v>13</v>
      </c>
      <c r="I4" s="103"/>
      <c r="J4" s="103" t="s">
        <v>14</v>
      </c>
      <c r="K4" s="103"/>
      <c r="L4" s="103" t="s">
        <v>15</v>
      </c>
      <c r="M4" s="103"/>
      <c r="N4" s="103" t="s">
        <v>16</v>
      </c>
      <c r="O4" s="103"/>
      <c r="P4" s="103" t="s">
        <v>17</v>
      </c>
      <c r="Q4" s="103"/>
      <c r="R4" s="101"/>
      <c r="S4" s="103"/>
    </row>
    <row r="5" spans="1:21" s="71" customFormat="1" ht="39.950000000000003" customHeight="1">
      <c r="A5" s="106"/>
      <c r="B5" s="107"/>
      <c r="C5" s="101"/>
      <c r="D5" s="103"/>
      <c r="E5" s="108"/>
      <c r="F5" s="101"/>
      <c r="G5" s="101"/>
      <c r="H5" s="82" t="s">
        <v>18</v>
      </c>
      <c r="I5" s="81" t="s">
        <v>19</v>
      </c>
      <c r="J5" s="80" t="s">
        <v>18</v>
      </c>
      <c r="K5" s="81" t="s">
        <v>19</v>
      </c>
      <c r="L5" s="80" t="s">
        <v>18</v>
      </c>
      <c r="M5" s="81" t="s">
        <v>19</v>
      </c>
      <c r="N5" s="80" t="s">
        <v>18</v>
      </c>
      <c r="O5" s="81" t="s">
        <v>19</v>
      </c>
      <c r="P5" s="80" t="s">
        <v>18</v>
      </c>
      <c r="Q5" s="81" t="s">
        <v>19</v>
      </c>
      <c r="R5" s="101"/>
      <c r="S5" s="103"/>
    </row>
    <row r="6" spans="1:21" s="71" customFormat="1" ht="39.950000000000003" customHeight="1">
      <c r="A6" s="83" t="s">
        <v>20</v>
      </c>
      <c r="B6" s="84">
        <v>24</v>
      </c>
      <c r="C6" s="85">
        <v>2653.89</v>
      </c>
      <c r="D6" s="84">
        <v>1300</v>
      </c>
      <c r="E6" s="86">
        <v>2.1000000000000001E-2</v>
      </c>
      <c r="F6" s="87">
        <v>27.3</v>
      </c>
      <c r="G6" s="85">
        <v>72451.199999999997</v>
      </c>
      <c r="H6" s="88">
        <v>0.35</v>
      </c>
      <c r="I6" s="85">
        <v>25357.9</v>
      </c>
      <c r="J6" s="88">
        <v>0.3</v>
      </c>
      <c r="K6" s="85">
        <v>21735.360000000001</v>
      </c>
      <c r="L6" s="88">
        <v>0</v>
      </c>
      <c r="M6" s="85">
        <v>0</v>
      </c>
      <c r="N6" s="88">
        <v>0.2</v>
      </c>
      <c r="O6" s="95">
        <v>14490.24</v>
      </c>
      <c r="P6" s="88">
        <v>0.15</v>
      </c>
      <c r="Q6" s="97">
        <v>10867.7</v>
      </c>
      <c r="R6" s="97">
        <v>10867.7</v>
      </c>
      <c r="S6" s="85">
        <f>G6-R6</f>
        <v>61583.5</v>
      </c>
    </row>
    <row r="7" spans="1:21" s="71" customFormat="1" ht="39.950000000000003" customHeight="1">
      <c r="A7" s="83" t="s">
        <v>21</v>
      </c>
      <c r="B7" s="84">
        <v>17</v>
      </c>
      <c r="C7" s="85">
        <v>971.65</v>
      </c>
      <c r="D7" s="84">
        <v>1000</v>
      </c>
      <c r="E7" s="86">
        <v>0.03</v>
      </c>
      <c r="F7" s="87">
        <v>30</v>
      </c>
      <c r="G7" s="85">
        <v>29149.5</v>
      </c>
      <c r="H7" s="88">
        <v>0.35</v>
      </c>
      <c r="I7" s="85">
        <v>10202.32</v>
      </c>
      <c r="J7" s="88">
        <v>0.3</v>
      </c>
      <c r="K7" s="85">
        <v>8744.85</v>
      </c>
      <c r="L7" s="88">
        <v>0</v>
      </c>
      <c r="M7" s="85">
        <v>0</v>
      </c>
      <c r="N7" s="88">
        <v>0.3</v>
      </c>
      <c r="O7" s="85">
        <v>8744.85</v>
      </c>
      <c r="P7" s="88">
        <v>0.05</v>
      </c>
      <c r="Q7" s="97">
        <v>1457.48</v>
      </c>
      <c r="R7" s="97">
        <v>1457.48</v>
      </c>
      <c r="S7" s="85">
        <f>G7-R7</f>
        <v>27692.02</v>
      </c>
    </row>
    <row r="8" spans="1:21" s="71" customFormat="1" ht="39.950000000000003" customHeight="1">
      <c r="A8" s="83" t="s">
        <v>22</v>
      </c>
      <c r="B8" s="84">
        <v>24</v>
      </c>
      <c r="C8" s="85">
        <v>1894.15</v>
      </c>
      <c r="D8" s="89" t="s">
        <v>23</v>
      </c>
      <c r="E8" s="86">
        <v>5.5E-2</v>
      </c>
      <c r="F8" s="87">
        <v>27.5</v>
      </c>
      <c r="G8" s="85">
        <v>52089.13</v>
      </c>
      <c r="H8" s="88">
        <v>0.35</v>
      </c>
      <c r="I8" s="85">
        <v>18231.16</v>
      </c>
      <c r="J8" s="91">
        <v>0.25</v>
      </c>
      <c r="K8" s="85">
        <v>13022.31</v>
      </c>
      <c r="L8" s="88">
        <v>0</v>
      </c>
      <c r="M8" s="85">
        <v>0</v>
      </c>
      <c r="N8" s="88">
        <v>0.2</v>
      </c>
      <c r="O8" s="85">
        <v>10417.83</v>
      </c>
      <c r="P8" s="88">
        <v>0.2</v>
      </c>
      <c r="Q8" s="97">
        <v>10417.83</v>
      </c>
      <c r="R8" s="97">
        <v>10417.83</v>
      </c>
      <c r="S8" s="85">
        <f>G8-R8</f>
        <v>41671.300000000003</v>
      </c>
    </row>
    <row r="9" spans="1:21" s="71" customFormat="1" ht="39.950000000000003" customHeight="1">
      <c r="A9" s="87"/>
      <c r="B9" s="90"/>
      <c r="C9" s="85"/>
      <c r="D9" s="85"/>
      <c r="E9" s="91"/>
      <c r="F9" s="85"/>
      <c r="G9" s="85"/>
      <c r="H9" s="91"/>
      <c r="I9" s="85"/>
      <c r="J9" s="91"/>
      <c r="K9" s="85"/>
      <c r="L9" s="88"/>
      <c r="M9" s="85"/>
      <c r="N9" s="88"/>
      <c r="O9" s="85"/>
      <c r="P9" s="88"/>
      <c r="Q9" s="85"/>
      <c r="R9" s="85"/>
      <c r="S9" s="85"/>
    </row>
    <row r="10" spans="1:21" s="72" customFormat="1" ht="32.25" customHeight="1">
      <c r="A10" s="87"/>
      <c r="B10" s="90"/>
      <c r="C10" s="85"/>
      <c r="D10" s="85"/>
      <c r="E10" s="91"/>
      <c r="F10" s="85"/>
      <c r="G10" s="85"/>
      <c r="H10" s="88"/>
      <c r="I10" s="85"/>
      <c r="J10" s="91"/>
      <c r="K10" s="85"/>
      <c r="L10" s="88"/>
      <c r="M10" s="85"/>
      <c r="N10" s="88"/>
      <c r="O10" s="85"/>
      <c r="P10" s="88"/>
      <c r="Q10" s="85"/>
      <c r="R10" s="85"/>
      <c r="S10" s="85"/>
      <c r="T10" s="71"/>
      <c r="U10" s="71"/>
    </row>
    <row r="11" spans="1:21" ht="39" customHeight="1">
      <c r="A11" s="92" t="s">
        <v>24</v>
      </c>
      <c r="B11" s="85">
        <f>SUM(B6:B10)</f>
        <v>65</v>
      </c>
      <c r="C11" s="85">
        <f>SUM(C6:C10)</f>
        <v>5519.69</v>
      </c>
      <c r="D11" s="85"/>
      <c r="E11" s="91"/>
      <c r="F11" s="85"/>
      <c r="G11" s="85">
        <f>SUM(G6:G10)</f>
        <v>153689.82999999999</v>
      </c>
      <c r="H11" s="85"/>
      <c r="I11" s="85">
        <f>SUM(I6:I10)</f>
        <v>53791.38</v>
      </c>
      <c r="J11" s="85"/>
      <c r="K11" s="85">
        <f>SUM(K6:K10)</f>
        <v>43502.52</v>
      </c>
      <c r="L11" s="85"/>
      <c r="M11" s="85"/>
      <c r="N11" s="85"/>
      <c r="O11" s="85">
        <f>SUM(O6:O10)</f>
        <v>33652.92</v>
      </c>
      <c r="P11" s="85"/>
      <c r="Q11" s="85">
        <f>SUM(Q6:Q10)</f>
        <v>22743.01</v>
      </c>
      <c r="R11" s="85">
        <f>SUM(R6:R10)</f>
        <v>22743.01</v>
      </c>
      <c r="S11" s="85">
        <f>SUM(S6:S10)</f>
        <v>130946.82</v>
      </c>
      <c r="T11" s="72"/>
      <c r="U11" s="72"/>
    </row>
    <row r="12" spans="1:21">
      <c r="A12" s="104" t="s">
        <v>25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</row>
    <row r="13" spans="1:21">
      <c r="M13" s="96"/>
    </row>
    <row r="14" spans="1:21">
      <c r="F14" s="93"/>
    </row>
  </sheetData>
  <mergeCells count="19">
    <mergeCell ref="A12:S12"/>
    <mergeCell ref="A3:A5"/>
    <mergeCell ref="B3:B5"/>
    <mergeCell ref="C3:C5"/>
    <mergeCell ref="D3:D5"/>
    <mergeCell ref="E3:E5"/>
    <mergeCell ref="F3:F5"/>
    <mergeCell ref="G3:G5"/>
    <mergeCell ref="R3:R5"/>
    <mergeCell ref="S3:S5"/>
    <mergeCell ref="A1:S1"/>
    <mergeCell ref="A2:H2"/>
    <mergeCell ref="Q2:S2"/>
    <mergeCell ref="H3:Q3"/>
    <mergeCell ref="H4:I4"/>
    <mergeCell ref="J4:K4"/>
    <mergeCell ref="L4:M4"/>
    <mergeCell ref="N4:O4"/>
    <mergeCell ref="P4:Q4"/>
  </mergeCells>
  <phoneticPr fontId="5" type="noConversion"/>
  <printOptions horizontalCentered="1"/>
  <pageMargins left="0.118055555555556" right="0.118055555555556" top="0.55069444444444404" bottom="0.35" header="0.31041666666666701" footer="0.118055555555556"/>
  <pageSetup paperSize="9" scale="83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AE27"/>
  <sheetViews>
    <sheetView workbookViewId="0">
      <pane ySplit="2" topLeftCell="A3" activePane="bottomLeft" state="frozen"/>
      <selection pane="bottomLeft" activeCell="T33" sqref="T33"/>
    </sheetView>
  </sheetViews>
  <sheetFormatPr defaultColWidth="12.5" defaultRowHeight="14.25" outlineLevelRow="2"/>
  <cols>
    <col min="1" max="1" width="4.875" style="5" customWidth="1"/>
    <col min="2" max="2" width="7.25" style="5" customWidth="1"/>
    <col min="3" max="3" width="4.375" style="5" hidden="1" customWidth="1"/>
    <col min="4" max="4" width="11.25" style="5" hidden="1" customWidth="1"/>
    <col min="5" max="5" width="10.875" style="3" customWidth="1"/>
    <col min="6" max="6" width="10" style="6" customWidth="1"/>
    <col min="7" max="7" width="8" style="7" customWidth="1"/>
    <col min="8" max="8" width="7.625" style="5" hidden="1" customWidth="1"/>
    <col min="9" max="9" width="8" style="5" hidden="1" customWidth="1"/>
    <col min="10" max="10" width="7.875" style="5" hidden="1" customWidth="1"/>
    <col min="11" max="11" width="8" style="5" hidden="1" customWidth="1"/>
    <col min="12" max="12" width="8.625" style="5" hidden="1" customWidth="1"/>
    <col min="13" max="13" width="7.625" style="8" hidden="1" customWidth="1"/>
    <col min="14" max="14" width="7.5" style="9" hidden="1" customWidth="1"/>
    <col min="15" max="15" width="8.5" style="10" hidden="1" customWidth="1"/>
    <col min="16" max="16" width="9.625" style="10" hidden="1" customWidth="1"/>
    <col min="17" max="17" width="2.25" style="8" hidden="1" customWidth="1"/>
    <col min="18" max="18" width="6" style="8" customWidth="1"/>
    <col min="19" max="19" width="8.125" style="11" customWidth="1"/>
    <col min="20" max="20" width="8.5" style="11" customWidth="1"/>
    <col min="21" max="21" width="7.125" style="11" hidden="1" customWidth="1"/>
    <col min="22" max="22" width="8" style="11" customWidth="1"/>
    <col min="23" max="23" width="8.75" style="11" customWidth="1"/>
    <col min="24" max="24" width="7.125" style="9" hidden="1" customWidth="1"/>
    <col min="25" max="25" width="4.625" style="12" hidden="1" customWidth="1"/>
    <col min="26" max="26" width="7.75" style="12" customWidth="1"/>
    <col min="27" max="27" width="10" style="14" customWidth="1"/>
    <col min="28" max="28" width="8" style="14" customWidth="1"/>
    <col min="29" max="29" width="9.25" style="53" customWidth="1"/>
    <col min="30" max="30" width="5.75" style="12" customWidth="1"/>
    <col min="31" max="16384" width="12.5" style="12"/>
  </cols>
  <sheetData>
    <row r="1" spans="1:31" s="1" customFormat="1" ht="19.5" customHeight="1">
      <c r="A1" s="109" t="s">
        <v>26</v>
      </c>
      <c r="B1" s="109"/>
      <c r="C1" s="109"/>
      <c r="D1" s="109"/>
      <c r="E1" s="110"/>
      <c r="F1" s="111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12"/>
      <c r="T1" s="112"/>
      <c r="U1" s="112"/>
      <c r="V1" s="112"/>
      <c r="W1" s="112"/>
      <c r="X1" s="109"/>
      <c r="Y1" s="109"/>
      <c r="Z1" s="109"/>
      <c r="AA1" s="109"/>
      <c r="AB1" s="109"/>
      <c r="AC1" s="109"/>
      <c r="AD1" s="109"/>
      <c r="AE1" s="45"/>
    </row>
    <row r="2" spans="1:31" s="2" customFormat="1" ht="23.1" customHeight="1">
      <c r="A2" s="15" t="s">
        <v>27</v>
      </c>
      <c r="B2" s="15" t="s">
        <v>28</v>
      </c>
      <c r="C2" s="15" t="s">
        <v>29</v>
      </c>
      <c r="D2" s="15" t="s">
        <v>30</v>
      </c>
      <c r="E2" s="16" t="s">
        <v>31</v>
      </c>
      <c r="F2" s="17" t="s">
        <v>32</v>
      </c>
      <c r="G2" s="18" t="s">
        <v>33</v>
      </c>
      <c r="H2" s="18" t="s">
        <v>34</v>
      </c>
      <c r="I2" s="18" t="s">
        <v>35</v>
      </c>
      <c r="J2" s="18" t="s">
        <v>36</v>
      </c>
      <c r="K2" s="18" t="s">
        <v>37</v>
      </c>
      <c r="L2" s="15" t="s">
        <v>31</v>
      </c>
      <c r="M2" s="25" t="s">
        <v>38</v>
      </c>
      <c r="N2" s="30" t="s">
        <v>39</v>
      </c>
      <c r="O2" s="31" t="s">
        <v>40</v>
      </c>
      <c r="P2" s="31" t="s">
        <v>41</v>
      </c>
      <c r="Q2" s="25" t="s">
        <v>42</v>
      </c>
      <c r="R2" s="37" t="s">
        <v>43</v>
      </c>
      <c r="S2" s="38" t="s">
        <v>5</v>
      </c>
      <c r="T2" s="30" t="s">
        <v>44</v>
      </c>
      <c r="U2" s="30" t="s">
        <v>45</v>
      </c>
      <c r="V2" s="39" t="s">
        <v>46</v>
      </c>
      <c r="W2" s="39" t="s">
        <v>47</v>
      </c>
      <c r="X2" s="30" t="s">
        <v>48</v>
      </c>
      <c r="Y2" s="15" t="s">
        <v>49</v>
      </c>
      <c r="Z2" s="46" t="s">
        <v>50</v>
      </c>
      <c r="AA2" s="46" t="s">
        <v>51</v>
      </c>
      <c r="AB2" s="46" t="s">
        <v>52</v>
      </c>
      <c r="AC2" s="46" t="s">
        <v>53</v>
      </c>
      <c r="AD2" s="46" t="s">
        <v>54</v>
      </c>
    </row>
    <row r="3" spans="1:31" s="3" customFormat="1" ht="57" customHeight="1" outlineLevel="2">
      <c r="A3" s="19">
        <v>1</v>
      </c>
      <c r="B3" s="16" t="s">
        <v>55</v>
      </c>
      <c r="C3" s="16"/>
      <c r="D3" s="16"/>
      <c r="E3" s="20" t="s">
        <v>56</v>
      </c>
      <c r="F3" s="21" t="s">
        <v>57</v>
      </c>
      <c r="G3" s="20" t="s">
        <v>58</v>
      </c>
      <c r="H3" s="22"/>
      <c r="I3" s="16"/>
      <c r="J3" s="19"/>
      <c r="K3" s="16"/>
      <c r="L3" s="19"/>
      <c r="M3" s="19"/>
      <c r="N3" s="32"/>
      <c r="O3" s="33"/>
      <c r="P3" s="33"/>
      <c r="Q3" s="19"/>
      <c r="R3" s="24">
        <v>1</v>
      </c>
      <c r="S3" s="40">
        <v>95.64</v>
      </c>
      <c r="T3" s="40">
        <v>2610.9699999999998</v>
      </c>
      <c r="U3" s="41"/>
      <c r="V3" s="40">
        <v>391.65</v>
      </c>
      <c r="W3" s="42">
        <f t="shared" ref="W3:W21" si="0">T3-V3</f>
        <v>2219.3200000000002</v>
      </c>
      <c r="X3" s="32"/>
      <c r="Y3" s="16"/>
      <c r="Z3" s="49" t="s">
        <v>59</v>
      </c>
      <c r="AA3" s="40">
        <v>391.65</v>
      </c>
      <c r="AB3" s="50" t="s">
        <v>57</v>
      </c>
      <c r="AC3" s="98" t="s">
        <v>60</v>
      </c>
      <c r="AD3" s="47"/>
    </row>
    <row r="4" spans="1:31" s="3" customFormat="1" ht="57" customHeight="1" outlineLevel="2">
      <c r="A4" s="19">
        <v>2</v>
      </c>
      <c r="B4" s="16" t="s">
        <v>55</v>
      </c>
      <c r="C4" s="16"/>
      <c r="D4" s="16"/>
      <c r="E4" s="20" t="s">
        <v>61</v>
      </c>
      <c r="F4" s="21" t="s">
        <v>62</v>
      </c>
      <c r="G4" s="20" t="s">
        <v>63</v>
      </c>
      <c r="H4" s="22"/>
      <c r="I4" s="16"/>
      <c r="J4" s="19"/>
      <c r="K4" s="16"/>
      <c r="L4" s="19"/>
      <c r="M4" s="19"/>
      <c r="N4" s="32"/>
      <c r="O4" s="33"/>
      <c r="P4" s="33"/>
      <c r="Q4" s="19"/>
      <c r="R4" s="24">
        <v>1</v>
      </c>
      <c r="S4" s="40">
        <v>121</v>
      </c>
      <c r="T4" s="40">
        <v>3303.3</v>
      </c>
      <c r="U4" s="41"/>
      <c r="V4" s="40">
        <v>495.5</v>
      </c>
      <c r="W4" s="42">
        <f t="shared" si="0"/>
        <v>2807.8</v>
      </c>
      <c r="X4" s="32"/>
      <c r="Y4" s="16"/>
      <c r="Z4" s="49" t="s">
        <v>64</v>
      </c>
      <c r="AA4" s="40">
        <v>495.5</v>
      </c>
      <c r="AB4" s="50" t="s">
        <v>65</v>
      </c>
      <c r="AC4" s="16">
        <v>1530028719</v>
      </c>
      <c r="AD4" s="47"/>
    </row>
    <row r="5" spans="1:31" s="3" customFormat="1" ht="57" customHeight="1" outlineLevel="2">
      <c r="A5" s="19">
        <v>3</v>
      </c>
      <c r="B5" s="16" t="s">
        <v>55</v>
      </c>
      <c r="C5" s="16"/>
      <c r="D5" s="16"/>
      <c r="E5" s="20" t="s">
        <v>66</v>
      </c>
      <c r="F5" s="21" t="s">
        <v>67</v>
      </c>
      <c r="G5" s="20" t="s">
        <v>68</v>
      </c>
      <c r="H5" s="22"/>
      <c r="I5" s="16"/>
      <c r="J5" s="19"/>
      <c r="K5" s="16"/>
      <c r="L5" s="19"/>
      <c r="M5" s="19"/>
      <c r="N5" s="32"/>
      <c r="O5" s="33"/>
      <c r="P5" s="33"/>
      <c r="Q5" s="19"/>
      <c r="R5" s="24">
        <v>1</v>
      </c>
      <c r="S5" s="24">
        <v>60</v>
      </c>
      <c r="T5" s="40">
        <v>1638</v>
      </c>
      <c r="U5" s="41"/>
      <c r="V5" s="40">
        <v>245.7</v>
      </c>
      <c r="W5" s="42">
        <f t="shared" si="0"/>
        <v>1392.3</v>
      </c>
      <c r="X5" s="32"/>
      <c r="Y5" s="16"/>
      <c r="Z5" s="49" t="s">
        <v>69</v>
      </c>
      <c r="AA5" s="40">
        <v>245.7</v>
      </c>
      <c r="AB5" s="50" t="s">
        <v>67</v>
      </c>
      <c r="AC5" s="16">
        <v>2015058151</v>
      </c>
      <c r="AD5" s="47"/>
    </row>
    <row r="6" spans="1:31" s="3" customFormat="1" ht="57" customHeight="1" outlineLevel="2">
      <c r="A6" s="19">
        <v>4</v>
      </c>
      <c r="B6" s="16" t="s">
        <v>55</v>
      </c>
      <c r="C6" s="16"/>
      <c r="D6" s="16"/>
      <c r="E6" s="20" t="s">
        <v>70</v>
      </c>
      <c r="F6" s="21" t="s">
        <v>71</v>
      </c>
      <c r="G6" s="20" t="s">
        <v>68</v>
      </c>
      <c r="H6" s="22"/>
      <c r="I6" s="16"/>
      <c r="J6" s="19"/>
      <c r="K6" s="16"/>
      <c r="L6" s="19"/>
      <c r="M6" s="19"/>
      <c r="N6" s="32"/>
      <c r="O6" s="33"/>
      <c r="P6" s="33"/>
      <c r="Q6" s="19"/>
      <c r="R6" s="24">
        <v>1</v>
      </c>
      <c r="S6" s="24">
        <v>21</v>
      </c>
      <c r="T6" s="40">
        <v>573.29999999999995</v>
      </c>
      <c r="U6" s="41"/>
      <c r="V6" s="40">
        <v>86</v>
      </c>
      <c r="W6" s="42">
        <f t="shared" si="0"/>
        <v>487.3</v>
      </c>
      <c r="X6" s="32"/>
      <c r="Y6" s="16"/>
      <c r="Z6" s="47" t="s">
        <v>72</v>
      </c>
      <c r="AA6" s="40">
        <v>86</v>
      </c>
      <c r="AB6" s="50" t="s">
        <v>71</v>
      </c>
      <c r="AC6" s="98" t="s">
        <v>73</v>
      </c>
      <c r="AD6" s="47"/>
    </row>
    <row r="7" spans="1:31" s="3" customFormat="1" ht="57" customHeight="1" outlineLevel="2">
      <c r="A7" s="19">
        <v>5</v>
      </c>
      <c r="B7" s="16" t="s">
        <v>55</v>
      </c>
      <c r="C7" s="16"/>
      <c r="D7" s="16"/>
      <c r="E7" s="20" t="s">
        <v>74</v>
      </c>
      <c r="F7" s="21" t="s">
        <v>75</v>
      </c>
      <c r="G7" s="20" t="s">
        <v>76</v>
      </c>
      <c r="H7" s="22"/>
      <c r="I7" s="16"/>
      <c r="J7" s="19"/>
      <c r="K7" s="16"/>
      <c r="L7" s="19"/>
      <c r="M7" s="19"/>
      <c r="N7" s="32"/>
      <c r="O7" s="33"/>
      <c r="P7" s="33"/>
      <c r="Q7" s="19"/>
      <c r="R7" s="24">
        <v>1</v>
      </c>
      <c r="S7" s="40">
        <v>145</v>
      </c>
      <c r="T7" s="40">
        <v>3958.5</v>
      </c>
      <c r="U7" s="41"/>
      <c r="V7" s="40">
        <v>593.78</v>
      </c>
      <c r="W7" s="42">
        <f t="shared" si="0"/>
        <v>3364.72</v>
      </c>
      <c r="X7" s="32"/>
      <c r="Y7" s="16"/>
      <c r="Z7" s="49" t="s">
        <v>77</v>
      </c>
      <c r="AA7" s="40">
        <v>593.78</v>
      </c>
      <c r="AB7" s="50" t="s">
        <v>78</v>
      </c>
      <c r="AC7" s="98" t="s">
        <v>79</v>
      </c>
      <c r="AD7" s="47"/>
    </row>
    <row r="8" spans="1:31" s="3" customFormat="1" ht="57" customHeight="1" outlineLevel="2">
      <c r="A8" s="19">
        <v>6</v>
      </c>
      <c r="B8" s="16" t="s">
        <v>55</v>
      </c>
      <c r="C8" s="16"/>
      <c r="D8" s="16"/>
      <c r="E8" s="20" t="s">
        <v>80</v>
      </c>
      <c r="F8" s="20" t="s">
        <v>81</v>
      </c>
      <c r="G8" s="20" t="s">
        <v>76</v>
      </c>
      <c r="H8" s="22"/>
      <c r="I8" s="16"/>
      <c r="J8" s="19"/>
      <c r="K8" s="16"/>
      <c r="L8" s="19"/>
      <c r="M8" s="19"/>
      <c r="N8" s="32"/>
      <c r="O8" s="33"/>
      <c r="P8" s="33"/>
      <c r="Q8" s="19"/>
      <c r="R8" s="24">
        <v>3</v>
      </c>
      <c r="S8" s="24">
        <v>128.43</v>
      </c>
      <c r="T8" s="40">
        <v>3506.14</v>
      </c>
      <c r="U8" s="41"/>
      <c r="V8" s="40">
        <v>525.91999999999996</v>
      </c>
      <c r="W8" s="42">
        <f t="shared" si="0"/>
        <v>2980.22</v>
      </c>
      <c r="X8" s="32"/>
      <c r="Y8" s="16"/>
      <c r="Z8" s="47" t="s">
        <v>82</v>
      </c>
      <c r="AA8" s="40">
        <v>525.91999999999996</v>
      </c>
      <c r="AB8" s="16" t="s">
        <v>83</v>
      </c>
      <c r="AC8" s="98" t="s">
        <v>84</v>
      </c>
      <c r="AD8" s="47"/>
    </row>
    <row r="9" spans="1:31" s="3" customFormat="1" ht="57" customHeight="1" outlineLevel="2">
      <c r="A9" s="19">
        <v>7</v>
      </c>
      <c r="B9" s="16" t="s">
        <v>55</v>
      </c>
      <c r="C9" s="16"/>
      <c r="D9" s="16"/>
      <c r="E9" s="20" t="s">
        <v>85</v>
      </c>
      <c r="F9" s="20" t="s">
        <v>86</v>
      </c>
      <c r="G9" s="20" t="s">
        <v>63</v>
      </c>
      <c r="H9" s="22"/>
      <c r="I9" s="16"/>
      <c r="J9" s="19"/>
      <c r="K9" s="16"/>
      <c r="L9" s="19"/>
      <c r="M9" s="19"/>
      <c r="N9" s="32"/>
      <c r="O9" s="33"/>
      <c r="P9" s="33"/>
      <c r="Q9" s="19"/>
      <c r="R9" s="24">
        <v>4</v>
      </c>
      <c r="S9" s="24">
        <v>115.73</v>
      </c>
      <c r="T9" s="40">
        <v>3159.43</v>
      </c>
      <c r="U9" s="41"/>
      <c r="V9" s="40">
        <v>473.91</v>
      </c>
      <c r="W9" s="42">
        <f t="shared" si="0"/>
        <v>2685.52</v>
      </c>
      <c r="X9" s="32"/>
      <c r="Y9" s="16"/>
      <c r="Z9" s="47" t="s">
        <v>87</v>
      </c>
      <c r="AA9" s="40">
        <v>473.91</v>
      </c>
      <c r="AB9" s="16" t="s">
        <v>88</v>
      </c>
      <c r="AC9" s="16" t="s">
        <v>89</v>
      </c>
      <c r="AD9" s="47"/>
    </row>
    <row r="10" spans="1:31" s="3" customFormat="1" ht="57" customHeight="1" outlineLevel="2">
      <c r="A10" s="19">
        <v>8</v>
      </c>
      <c r="B10" s="16" t="s">
        <v>55</v>
      </c>
      <c r="C10" s="16"/>
      <c r="D10" s="16"/>
      <c r="E10" s="20" t="s">
        <v>90</v>
      </c>
      <c r="F10" s="21" t="s">
        <v>91</v>
      </c>
      <c r="G10" s="20" t="s">
        <v>92</v>
      </c>
      <c r="H10" s="22"/>
      <c r="I10" s="16"/>
      <c r="J10" s="19"/>
      <c r="K10" s="16"/>
      <c r="L10" s="19"/>
      <c r="M10" s="19"/>
      <c r="N10" s="32"/>
      <c r="O10" s="33"/>
      <c r="P10" s="33"/>
      <c r="Q10" s="19"/>
      <c r="R10" s="24">
        <v>1</v>
      </c>
      <c r="S10" s="40">
        <v>432.2</v>
      </c>
      <c r="T10" s="40">
        <v>11799.06</v>
      </c>
      <c r="U10" s="41"/>
      <c r="V10" s="40">
        <v>1769.86</v>
      </c>
      <c r="W10" s="42">
        <f t="shared" si="0"/>
        <v>10029.200000000001</v>
      </c>
      <c r="X10" s="32"/>
      <c r="Y10" s="16"/>
      <c r="Z10" s="49" t="s">
        <v>93</v>
      </c>
      <c r="AA10" s="40">
        <v>1769.86</v>
      </c>
      <c r="AB10" s="48" t="s">
        <v>91</v>
      </c>
      <c r="AC10" s="16">
        <v>1527863793</v>
      </c>
      <c r="AD10" s="47"/>
    </row>
    <row r="11" spans="1:31" s="3" customFormat="1" ht="57" customHeight="1" outlineLevel="2">
      <c r="A11" s="19">
        <v>9</v>
      </c>
      <c r="B11" s="16" t="s">
        <v>55</v>
      </c>
      <c r="C11" s="16"/>
      <c r="D11" s="16"/>
      <c r="E11" s="20" t="s">
        <v>94</v>
      </c>
      <c r="F11" s="20" t="s">
        <v>95</v>
      </c>
      <c r="G11" s="20" t="s">
        <v>63</v>
      </c>
      <c r="H11" s="22"/>
      <c r="I11" s="16"/>
      <c r="J11" s="19"/>
      <c r="K11" s="16"/>
      <c r="L11" s="19"/>
      <c r="M11" s="19"/>
      <c r="N11" s="32"/>
      <c r="O11" s="33"/>
      <c r="P11" s="33"/>
      <c r="Q11" s="19"/>
      <c r="R11" s="24">
        <v>1</v>
      </c>
      <c r="S11" s="24">
        <v>201</v>
      </c>
      <c r="T11" s="40">
        <v>5487.3</v>
      </c>
      <c r="U11" s="41"/>
      <c r="V11" s="40">
        <v>823.1</v>
      </c>
      <c r="W11" s="42">
        <f t="shared" si="0"/>
        <v>4664.2</v>
      </c>
      <c r="X11" s="32"/>
      <c r="Y11" s="16"/>
      <c r="Z11" s="49" t="s">
        <v>93</v>
      </c>
      <c r="AA11" s="40">
        <v>823.1</v>
      </c>
      <c r="AB11" s="50" t="s">
        <v>95</v>
      </c>
      <c r="AC11" s="16">
        <v>1533471035</v>
      </c>
      <c r="AD11" s="47"/>
    </row>
    <row r="12" spans="1:31" s="3" customFormat="1" ht="57" customHeight="1" outlineLevel="2">
      <c r="A12" s="19">
        <v>10</v>
      </c>
      <c r="B12" s="16" t="s">
        <v>55</v>
      </c>
      <c r="C12" s="16"/>
      <c r="D12" s="16"/>
      <c r="E12" s="20" t="s">
        <v>96</v>
      </c>
      <c r="F12" s="21" t="s">
        <v>97</v>
      </c>
      <c r="G12" s="20" t="s">
        <v>68</v>
      </c>
      <c r="H12" s="22"/>
      <c r="I12" s="16"/>
      <c r="J12" s="19"/>
      <c r="K12" s="16"/>
      <c r="L12" s="19"/>
      <c r="M12" s="19"/>
      <c r="N12" s="32"/>
      <c r="O12" s="33"/>
      <c r="P12" s="33"/>
      <c r="Q12" s="19"/>
      <c r="R12" s="24">
        <v>1</v>
      </c>
      <c r="S12" s="24">
        <v>180</v>
      </c>
      <c r="T12" s="40">
        <v>4914</v>
      </c>
      <c r="U12" s="41"/>
      <c r="V12" s="40">
        <v>737.1</v>
      </c>
      <c r="W12" s="42">
        <f t="shared" si="0"/>
        <v>4176.8999999999996</v>
      </c>
      <c r="X12" s="32"/>
      <c r="Y12" s="16"/>
      <c r="Z12" s="49" t="s">
        <v>98</v>
      </c>
      <c r="AA12" s="40">
        <v>737.1</v>
      </c>
      <c r="AB12" s="50" t="s">
        <v>99</v>
      </c>
      <c r="AC12" s="98" t="s">
        <v>100</v>
      </c>
      <c r="AD12" s="47"/>
    </row>
    <row r="13" spans="1:31" s="3" customFormat="1" ht="57" customHeight="1" outlineLevel="2">
      <c r="A13" s="19">
        <v>11</v>
      </c>
      <c r="B13" s="16" t="s">
        <v>55</v>
      </c>
      <c r="C13" s="16"/>
      <c r="D13" s="16"/>
      <c r="E13" s="20" t="s">
        <v>101</v>
      </c>
      <c r="F13" s="20" t="s">
        <v>102</v>
      </c>
      <c r="G13" s="20" t="s">
        <v>92</v>
      </c>
      <c r="H13" s="22"/>
      <c r="I13" s="16"/>
      <c r="J13" s="19"/>
      <c r="K13" s="16"/>
      <c r="L13" s="19"/>
      <c r="M13" s="19"/>
      <c r="N13" s="32"/>
      <c r="O13" s="33"/>
      <c r="P13" s="33"/>
      <c r="Q13" s="19"/>
      <c r="R13" s="24">
        <v>1</v>
      </c>
      <c r="S13" s="24">
        <v>150</v>
      </c>
      <c r="T13" s="40">
        <v>4095</v>
      </c>
      <c r="U13" s="41"/>
      <c r="V13" s="40">
        <v>614.25</v>
      </c>
      <c r="W13" s="42">
        <f t="shared" si="0"/>
        <v>3480.75</v>
      </c>
      <c r="X13" s="32"/>
      <c r="Y13" s="16"/>
      <c r="Z13" s="49" t="s">
        <v>103</v>
      </c>
      <c r="AA13" s="40">
        <v>614.25</v>
      </c>
      <c r="AB13" s="16" t="s">
        <v>102</v>
      </c>
      <c r="AC13" s="16">
        <v>1812861471</v>
      </c>
      <c r="AD13" s="47"/>
    </row>
    <row r="14" spans="1:31" s="3" customFormat="1" ht="57" customHeight="1" outlineLevel="2">
      <c r="A14" s="19">
        <v>12</v>
      </c>
      <c r="B14" s="16" t="s">
        <v>55</v>
      </c>
      <c r="C14" s="16"/>
      <c r="D14" s="16"/>
      <c r="E14" s="20" t="s">
        <v>104</v>
      </c>
      <c r="F14" s="20" t="s">
        <v>105</v>
      </c>
      <c r="G14" s="20" t="s">
        <v>58</v>
      </c>
      <c r="H14" s="22"/>
      <c r="I14" s="16"/>
      <c r="J14" s="19"/>
      <c r="K14" s="16"/>
      <c r="L14" s="19"/>
      <c r="M14" s="19"/>
      <c r="N14" s="32"/>
      <c r="O14" s="33"/>
      <c r="P14" s="33"/>
      <c r="Q14" s="19"/>
      <c r="R14" s="24">
        <v>1</v>
      </c>
      <c r="S14" s="24">
        <v>50</v>
      </c>
      <c r="T14" s="40">
        <v>1365</v>
      </c>
      <c r="U14" s="41"/>
      <c r="V14" s="40">
        <v>204.75</v>
      </c>
      <c r="W14" s="42">
        <f t="shared" si="0"/>
        <v>1160.25</v>
      </c>
      <c r="X14" s="32"/>
      <c r="Y14" s="16"/>
      <c r="Z14" s="49" t="s">
        <v>77</v>
      </c>
      <c r="AA14" s="40">
        <v>204.75</v>
      </c>
      <c r="AB14" s="50" t="s">
        <v>105</v>
      </c>
      <c r="AC14" s="16">
        <v>1813520157</v>
      </c>
      <c r="AD14" s="47"/>
    </row>
    <row r="15" spans="1:31" s="3" customFormat="1" ht="57" customHeight="1" outlineLevel="2">
      <c r="A15" s="19">
        <v>13</v>
      </c>
      <c r="B15" s="16" t="s">
        <v>55</v>
      </c>
      <c r="C15" s="16"/>
      <c r="D15" s="16"/>
      <c r="E15" s="20" t="s">
        <v>106</v>
      </c>
      <c r="F15" s="20" t="s">
        <v>75</v>
      </c>
      <c r="G15" s="20" t="s">
        <v>58</v>
      </c>
      <c r="H15" s="22"/>
      <c r="I15" s="16"/>
      <c r="J15" s="19"/>
      <c r="K15" s="16"/>
      <c r="L15" s="19"/>
      <c r="M15" s="19"/>
      <c r="N15" s="32"/>
      <c r="O15" s="33"/>
      <c r="P15" s="33"/>
      <c r="Q15" s="19"/>
      <c r="R15" s="24">
        <v>1</v>
      </c>
      <c r="S15" s="24">
        <v>200</v>
      </c>
      <c r="T15" s="40">
        <v>5460</v>
      </c>
      <c r="U15" s="41"/>
      <c r="V15" s="40">
        <v>819</v>
      </c>
      <c r="W15" s="42">
        <f t="shared" si="0"/>
        <v>4641</v>
      </c>
      <c r="X15" s="32"/>
      <c r="Y15" s="16"/>
      <c r="Z15" s="49" t="s">
        <v>77</v>
      </c>
      <c r="AA15" s="40">
        <v>819</v>
      </c>
      <c r="AB15" s="16" t="s">
        <v>78</v>
      </c>
      <c r="AC15" s="98" t="s">
        <v>107</v>
      </c>
      <c r="AD15" s="47"/>
    </row>
    <row r="16" spans="1:31" s="3" customFormat="1" ht="57" customHeight="1" outlineLevel="2">
      <c r="A16" s="19">
        <v>14</v>
      </c>
      <c r="B16" s="16" t="s">
        <v>55</v>
      </c>
      <c r="C16" s="16"/>
      <c r="D16" s="16"/>
      <c r="E16" s="20" t="s">
        <v>108</v>
      </c>
      <c r="F16" s="21" t="s">
        <v>71</v>
      </c>
      <c r="G16" s="20" t="s">
        <v>58</v>
      </c>
      <c r="H16" s="22"/>
      <c r="I16" s="16"/>
      <c r="J16" s="19"/>
      <c r="K16" s="16"/>
      <c r="L16" s="19"/>
      <c r="M16" s="19"/>
      <c r="N16" s="32"/>
      <c r="O16" s="33"/>
      <c r="P16" s="33"/>
      <c r="Q16" s="19"/>
      <c r="R16" s="24">
        <v>1</v>
      </c>
      <c r="S16" s="40">
        <v>113.06</v>
      </c>
      <c r="T16" s="40">
        <v>3086.54</v>
      </c>
      <c r="U16" s="41"/>
      <c r="V16" s="40">
        <v>462.98</v>
      </c>
      <c r="W16" s="42">
        <f t="shared" si="0"/>
        <v>2623.56</v>
      </c>
      <c r="X16" s="32"/>
      <c r="Y16" s="16"/>
      <c r="Z16" s="49" t="s">
        <v>109</v>
      </c>
      <c r="AA16" s="40">
        <v>462.98</v>
      </c>
      <c r="AB16" s="16" t="s">
        <v>71</v>
      </c>
      <c r="AC16" s="98" t="s">
        <v>110</v>
      </c>
      <c r="AD16" s="47"/>
    </row>
    <row r="17" spans="1:30" s="3" customFormat="1" ht="57" customHeight="1" outlineLevel="2">
      <c r="A17" s="19">
        <v>15</v>
      </c>
      <c r="B17" s="16" t="s">
        <v>55</v>
      </c>
      <c r="C17" s="16"/>
      <c r="D17" s="16"/>
      <c r="E17" s="20" t="s">
        <v>111</v>
      </c>
      <c r="F17" s="20" t="s">
        <v>112</v>
      </c>
      <c r="G17" s="20" t="s">
        <v>58</v>
      </c>
      <c r="H17" s="22"/>
      <c r="I17" s="16"/>
      <c r="J17" s="19"/>
      <c r="K17" s="16"/>
      <c r="L17" s="19"/>
      <c r="M17" s="19"/>
      <c r="N17" s="32"/>
      <c r="O17" s="33"/>
      <c r="P17" s="33"/>
      <c r="Q17" s="19"/>
      <c r="R17" s="24">
        <v>1</v>
      </c>
      <c r="S17" s="24">
        <v>100</v>
      </c>
      <c r="T17" s="40">
        <v>2730</v>
      </c>
      <c r="U17" s="41"/>
      <c r="V17" s="40">
        <v>409.5</v>
      </c>
      <c r="W17" s="42">
        <f t="shared" si="0"/>
        <v>2320.5</v>
      </c>
      <c r="X17" s="32"/>
      <c r="Y17" s="16"/>
      <c r="Z17" s="49" t="s">
        <v>113</v>
      </c>
      <c r="AA17" s="40">
        <v>409.5</v>
      </c>
      <c r="AB17" s="48" t="s">
        <v>114</v>
      </c>
      <c r="AC17" s="16">
        <v>1671360572</v>
      </c>
      <c r="AD17" s="47"/>
    </row>
    <row r="18" spans="1:30" s="3" customFormat="1" ht="57" customHeight="1" outlineLevel="2">
      <c r="A18" s="19">
        <v>16</v>
      </c>
      <c r="B18" s="16" t="s">
        <v>55</v>
      </c>
      <c r="C18" s="16"/>
      <c r="D18" s="16"/>
      <c r="E18" s="20" t="s">
        <v>115</v>
      </c>
      <c r="F18" s="20" t="s">
        <v>116</v>
      </c>
      <c r="G18" s="20" t="s">
        <v>63</v>
      </c>
      <c r="H18" s="22"/>
      <c r="I18" s="16"/>
      <c r="J18" s="19"/>
      <c r="K18" s="16"/>
      <c r="L18" s="19"/>
      <c r="M18" s="19"/>
      <c r="N18" s="32"/>
      <c r="O18" s="33"/>
      <c r="P18" s="33"/>
      <c r="Q18" s="19"/>
      <c r="R18" s="24">
        <v>1</v>
      </c>
      <c r="S18" s="24">
        <v>100</v>
      </c>
      <c r="T18" s="40">
        <v>2730</v>
      </c>
      <c r="U18" s="41"/>
      <c r="V18" s="40">
        <v>409.5</v>
      </c>
      <c r="W18" s="42">
        <f t="shared" si="0"/>
        <v>2320.5</v>
      </c>
      <c r="X18" s="32"/>
      <c r="Y18" s="16"/>
      <c r="Z18" s="49" t="s">
        <v>93</v>
      </c>
      <c r="AA18" s="40">
        <v>409.5</v>
      </c>
      <c r="AB18" s="16" t="s">
        <v>65</v>
      </c>
      <c r="AC18" s="16">
        <v>1667531192</v>
      </c>
      <c r="AD18" s="47"/>
    </row>
    <row r="19" spans="1:30" s="3" customFormat="1" ht="57" customHeight="1" outlineLevel="2">
      <c r="A19" s="19">
        <v>17</v>
      </c>
      <c r="B19" s="16" t="s">
        <v>55</v>
      </c>
      <c r="C19" s="16"/>
      <c r="D19" s="16"/>
      <c r="E19" s="20" t="s">
        <v>117</v>
      </c>
      <c r="F19" s="20" t="s">
        <v>118</v>
      </c>
      <c r="G19" s="20" t="s">
        <v>63</v>
      </c>
      <c r="H19" s="22"/>
      <c r="I19" s="16"/>
      <c r="J19" s="19"/>
      <c r="K19" s="16"/>
      <c r="L19" s="19"/>
      <c r="M19" s="19"/>
      <c r="N19" s="32"/>
      <c r="O19" s="33"/>
      <c r="P19" s="33"/>
      <c r="Q19" s="19"/>
      <c r="R19" s="24">
        <v>1</v>
      </c>
      <c r="S19" s="24">
        <v>129</v>
      </c>
      <c r="T19" s="40">
        <v>3521.7</v>
      </c>
      <c r="U19" s="41"/>
      <c r="V19" s="40">
        <v>528.26</v>
      </c>
      <c r="W19" s="42">
        <f t="shared" si="0"/>
        <v>2993.44</v>
      </c>
      <c r="X19" s="32"/>
      <c r="Y19" s="16"/>
      <c r="Z19" s="16" t="s">
        <v>119</v>
      </c>
      <c r="AA19" s="40">
        <v>528.26</v>
      </c>
      <c r="AB19" s="48" t="s">
        <v>118</v>
      </c>
      <c r="AC19" s="16">
        <v>1522596048</v>
      </c>
      <c r="AD19" s="47"/>
    </row>
    <row r="20" spans="1:30" s="3" customFormat="1" ht="57" customHeight="1" outlineLevel="2">
      <c r="A20" s="19">
        <v>18</v>
      </c>
      <c r="B20" s="16" t="s">
        <v>55</v>
      </c>
      <c r="C20" s="16"/>
      <c r="D20" s="16"/>
      <c r="E20" s="20" t="s">
        <v>120</v>
      </c>
      <c r="F20" s="20" t="s">
        <v>121</v>
      </c>
      <c r="G20" s="21" t="s">
        <v>63</v>
      </c>
      <c r="H20" s="22"/>
      <c r="I20" s="16"/>
      <c r="J20" s="19"/>
      <c r="K20" s="16"/>
      <c r="L20" s="19"/>
      <c r="M20" s="19"/>
      <c r="N20" s="32"/>
      <c r="O20" s="33"/>
      <c r="P20" s="33"/>
      <c r="Q20" s="19"/>
      <c r="R20" s="24">
        <v>1</v>
      </c>
      <c r="S20" s="24">
        <v>110</v>
      </c>
      <c r="T20" s="40">
        <v>3003</v>
      </c>
      <c r="U20" s="41"/>
      <c r="V20" s="40">
        <v>450.45</v>
      </c>
      <c r="W20" s="42">
        <f t="shared" si="0"/>
        <v>2552.5500000000002</v>
      </c>
      <c r="X20" s="32"/>
      <c r="Y20" s="16"/>
      <c r="Z20" s="49" t="s">
        <v>77</v>
      </c>
      <c r="AA20" s="40">
        <v>450.45</v>
      </c>
      <c r="AB20" s="16" t="s">
        <v>121</v>
      </c>
      <c r="AC20" s="98" t="s">
        <v>122</v>
      </c>
      <c r="AD20" s="49"/>
    </row>
    <row r="21" spans="1:30" s="3" customFormat="1" ht="57" customHeight="1" outlineLevel="2">
      <c r="A21" s="19">
        <v>19</v>
      </c>
      <c r="B21" s="16" t="s">
        <v>55</v>
      </c>
      <c r="C21" s="16"/>
      <c r="D21" s="16"/>
      <c r="E21" s="23" t="s">
        <v>123</v>
      </c>
      <c r="F21" s="24" t="s">
        <v>124</v>
      </c>
      <c r="G21" s="21" t="s">
        <v>125</v>
      </c>
      <c r="H21" s="54"/>
      <c r="I21" s="58"/>
      <c r="J21" s="34"/>
      <c r="K21" s="58"/>
      <c r="L21" s="34"/>
      <c r="M21" s="34"/>
      <c r="N21" s="59"/>
      <c r="O21" s="60"/>
      <c r="P21" s="60"/>
      <c r="Q21" s="34"/>
      <c r="R21" s="24">
        <v>1</v>
      </c>
      <c r="S21" s="24">
        <v>201.83</v>
      </c>
      <c r="T21" s="40">
        <v>5509.96</v>
      </c>
      <c r="U21" s="41"/>
      <c r="V21" s="40">
        <v>826.49</v>
      </c>
      <c r="W21" s="42">
        <f t="shared" si="0"/>
        <v>4683.47</v>
      </c>
      <c r="X21" s="59"/>
      <c r="Y21" s="58"/>
      <c r="Z21" s="68" t="s">
        <v>59</v>
      </c>
      <c r="AA21" s="40">
        <v>826.49</v>
      </c>
      <c r="AB21" s="16" t="s">
        <v>124</v>
      </c>
      <c r="AC21" s="58">
        <v>1595464521</v>
      </c>
      <c r="AD21" s="68"/>
    </row>
    <row r="22" spans="1:30" s="4" customFormat="1" ht="22.5" customHeight="1">
      <c r="A22" s="25"/>
      <c r="B22" s="26" t="s">
        <v>126</v>
      </c>
      <c r="C22" s="15"/>
      <c r="D22" s="15"/>
      <c r="E22" s="16"/>
      <c r="F22" s="55"/>
      <c r="G22" s="24"/>
      <c r="H22" s="56"/>
      <c r="I22" s="61"/>
      <c r="J22" s="35"/>
      <c r="K22" s="62"/>
      <c r="L22" s="63"/>
      <c r="M22" s="35"/>
      <c r="N22" s="64"/>
      <c r="O22" s="65"/>
      <c r="P22" s="65"/>
      <c r="Q22" s="35"/>
      <c r="R22" s="66">
        <f>SUM(R3:R21)</f>
        <v>24</v>
      </c>
      <c r="S22" s="67">
        <f>SUM(S3:S21)</f>
        <v>2653.89</v>
      </c>
      <c r="T22" s="67">
        <f>SUM(T3:T21)</f>
        <v>72451.199999999997</v>
      </c>
      <c r="U22" s="67"/>
      <c r="V22" s="67">
        <f>SUM(V3:V21)</f>
        <v>10867.7</v>
      </c>
      <c r="W22" s="67">
        <f>SUM(W3:W21)</f>
        <v>61583.5</v>
      </c>
      <c r="X22" s="64"/>
      <c r="Y22" s="62">
        <f>SUBTOTAL(9,Y3:Y16)</f>
        <v>0</v>
      </c>
      <c r="Z22" s="62"/>
      <c r="AA22" s="62"/>
      <c r="AB22" s="62"/>
      <c r="AC22" s="62"/>
      <c r="AD22" s="62"/>
    </row>
    <row r="23" spans="1:30" ht="15">
      <c r="G23" s="57"/>
    </row>
    <row r="24" spans="1:30" ht="15">
      <c r="G24" s="57"/>
    </row>
    <row r="25" spans="1:30" ht="15">
      <c r="G25" s="57"/>
    </row>
    <row r="26" spans="1:30" ht="15">
      <c r="G26" s="57"/>
    </row>
    <row r="27" spans="1:30" ht="15">
      <c r="G27" s="57"/>
    </row>
  </sheetData>
  <mergeCells count="1">
    <mergeCell ref="A1:AD1"/>
  </mergeCells>
  <phoneticPr fontId="5" type="noConversion"/>
  <pageMargins left="0.75138888888888899" right="0.75138888888888899" top="1" bottom="1" header="0.5" footer="0.5"/>
  <pageSetup paperSize="9" orientation="landscape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AE20"/>
  <sheetViews>
    <sheetView workbookViewId="0">
      <pane ySplit="2" topLeftCell="A3" activePane="bottomLeft" state="frozen"/>
      <selection pane="bottomLeft" activeCell="V25" sqref="V25"/>
    </sheetView>
  </sheetViews>
  <sheetFormatPr defaultColWidth="12.5" defaultRowHeight="14.25" outlineLevelRow="2"/>
  <cols>
    <col min="1" max="1" width="4.875" style="5" customWidth="1"/>
    <col min="2" max="2" width="7.25" style="5" customWidth="1"/>
    <col min="3" max="3" width="4.375" style="5" hidden="1" customWidth="1"/>
    <col min="4" max="4" width="11.25" style="5" hidden="1" customWidth="1"/>
    <col min="5" max="5" width="10.375" style="3" customWidth="1"/>
    <col min="6" max="6" width="11.125" style="6" customWidth="1"/>
    <col min="7" max="7" width="7.375" style="7" customWidth="1"/>
    <col min="8" max="8" width="7.625" style="5" hidden="1" customWidth="1"/>
    <col min="9" max="9" width="8" style="5" hidden="1" customWidth="1"/>
    <col min="10" max="10" width="7.875" style="5" hidden="1" customWidth="1"/>
    <col min="11" max="11" width="8" style="5" hidden="1" customWidth="1"/>
    <col min="12" max="12" width="8.625" style="5" hidden="1" customWidth="1"/>
    <col min="13" max="13" width="7.625" style="8" hidden="1" customWidth="1"/>
    <col min="14" max="14" width="7.5" style="9" hidden="1" customWidth="1"/>
    <col min="15" max="15" width="8.5" style="10" hidden="1" customWidth="1"/>
    <col min="16" max="16" width="9.625" style="10" hidden="1" customWidth="1"/>
    <col min="17" max="17" width="2.25" style="8" hidden="1" customWidth="1"/>
    <col min="18" max="18" width="6" style="8" customWidth="1"/>
    <col min="19" max="19" width="8.125" style="11" customWidth="1"/>
    <col min="20" max="20" width="8.5" style="11" customWidth="1"/>
    <col min="21" max="21" width="7.125" style="11" hidden="1" customWidth="1"/>
    <col min="22" max="22" width="8" style="11" customWidth="1"/>
    <col min="23" max="23" width="8.875" style="11" customWidth="1"/>
    <col min="24" max="24" width="7.125" style="9" hidden="1" customWidth="1"/>
    <col min="25" max="25" width="4.625" style="12" hidden="1" customWidth="1"/>
    <col min="26" max="26" width="8.125" style="12" customWidth="1"/>
    <col min="27" max="27" width="9.75" style="12" customWidth="1"/>
    <col min="28" max="28" width="7.5" style="12" customWidth="1"/>
    <col min="29" max="29" width="9.5" style="14" customWidth="1"/>
    <col min="30" max="30" width="5.875" style="12" customWidth="1"/>
    <col min="31" max="16384" width="12.5" style="12"/>
  </cols>
  <sheetData>
    <row r="1" spans="1:31" s="1" customFormat="1" ht="19.5" customHeight="1">
      <c r="A1" s="109" t="s">
        <v>127</v>
      </c>
      <c r="B1" s="109"/>
      <c r="C1" s="109"/>
      <c r="D1" s="109"/>
      <c r="E1" s="110"/>
      <c r="F1" s="111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12"/>
      <c r="T1" s="112"/>
      <c r="U1" s="112"/>
      <c r="V1" s="112"/>
      <c r="W1" s="112"/>
      <c r="X1" s="109"/>
      <c r="Y1" s="109"/>
      <c r="Z1" s="109"/>
      <c r="AA1" s="109"/>
      <c r="AB1" s="109"/>
      <c r="AC1" s="109"/>
      <c r="AD1" s="109"/>
      <c r="AE1" s="45"/>
    </row>
    <row r="2" spans="1:31" s="2" customFormat="1" ht="23.1" customHeight="1">
      <c r="A2" s="15" t="s">
        <v>27</v>
      </c>
      <c r="B2" s="15" t="s">
        <v>28</v>
      </c>
      <c r="C2" s="15" t="s">
        <v>29</v>
      </c>
      <c r="D2" s="15" t="s">
        <v>30</v>
      </c>
      <c r="E2" s="16" t="s">
        <v>31</v>
      </c>
      <c r="F2" s="17" t="s">
        <v>32</v>
      </c>
      <c r="G2" s="18" t="s">
        <v>33</v>
      </c>
      <c r="H2" s="18" t="s">
        <v>34</v>
      </c>
      <c r="I2" s="18" t="s">
        <v>35</v>
      </c>
      <c r="J2" s="18" t="s">
        <v>36</v>
      </c>
      <c r="K2" s="18" t="s">
        <v>37</v>
      </c>
      <c r="L2" s="15" t="s">
        <v>31</v>
      </c>
      <c r="M2" s="25" t="s">
        <v>38</v>
      </c>
      <c r="N2" s="30" t="s">
        <v>39</v>
      </c>
      <c r="O2" s="31" t="s">
        <v>40</v>
      </c>
      <c r="P2" s="31" t="s">
        <v>41</v>
      </c>
      <c r="Q2" s="25" t="s">
        <v>42</v>
      </c>
      <c r="R2" s="37" t="s">
        <v>43</v>
      </c>
      <c r="S2" s="38" t="s">
        <v>5</v>
      </c>
      <c r="T2" s="30" t="s">
        <v>44</v>
      </c>
      <c r="U2" s="30" t="s">
        <v>45</v>
      </c>
      <c r="V2" s="39" t="s">
        <v>46</v>
      </c>
      <c r="W2" s="39" t="s">
        <v>47</v>
      </c>
      <c r="X2" s="30" t="s">
        <v>48</v>
      </c>
      <c r="Y2" s="15" t="s">
        <v>49</v>
      </c>
      <c r="Z2" s="46" t="s">
        <v>50</v>
      </c>
      <c r="AA2" s="46" t="s">
        <v>51</v>
      </c>
      <c r="AB2" s="46" t="s">
        <v>52</v>
      </c>
      <c r="AC2" s="46" t="s">
        <v>53</v>
      </c>
      <c r="AD2" s="46" t="s">
        <v>54</v>
      </c>
    </row>
    <row r="3" spans="1:31" s="3" customFormat="1" ht="65.099999999999994" customHeight="1" outlineLevel="2">
      <c r="A3" s="19">
        <v>1</v>
      </c>
      <c r="B3" s="16" t="s">
        <v>55</v>
      </c>
      <c r="C3" s="16"/>
      <c r="D3" s="16"/>
      <c r="E3" s="20" t="s">
        <v>128</v>
      </c>
      <c r="F3" s="51" t="s">
        <v>102</v>
      </c>
      <c r="G3" s="20" t="s">
        <v>92</v>
      </c>
      <c r="H3" s="22"/>
      <c r="I3" s="16"/>
      <c r="J3" s="19"/>
      <c r="K3" s="16"/>
      <c r="L3" s="19"/>
      <c r="M3" s="19"/>
      <c r="N3" s="32"/>
      <c r="O3" s="33"/>
      <c r="P3" s="33"/>
      <c r="Q3" s="19"/>
      <c r="R3" s="24">
        <v>1</v>
      </c>
      <c r="S3" s="24">
        <v>10</v>
      </c>
      <c r="T3" s="40">
        <v>300</v>
      </c>
      <c r="U3" s="41"/>
      <c r="V3" s="40">
        <v>15</v>
      </c>
      <c r="W3" s="42">
        <f t="shared" ref="W3:W9" si="0">T3-V3</f>
        <v>285</v>
      </c>
      <c r="X3" s="32"/>
      <c r="Y3" s="16"/>
      <c r="Z3" s="49" t="s">
        <v>103</v>
      </c>
      <c r="AA3" s="40">
        <v>15</v>
      </c>
      <c r="AB3" s="16" t="s">
        <v>102</v>
      </c>
      <c r="AC3" s="16">
        <v>1812861471</v>
      </c>
      <c r="AD3" s="47"/>
    </row>
    <row r="4" spans="1:31" s="3" customFormat="1" ht="63" customHeight="1" outlineLevel="2">
      <c r="A4" s="19">
        <v>2</v>
      </c>
      <c r="B4" s="16" t="s">
        <v>55</v>
      </c>
      <c r="C4" s="16"/>
      <c r="D4" s="16"/>
      <c r="E4" s="20" t="s">
        <v>129</v>
      </c>
      <c r="F4" s="24" t="s">
        <v>130</v>
      </c>
      <c r="G4" s="20" t="s">
        <v>63</v>
      </c>
      <c r="H4" s="22"/>
      <c r="I4" s="16"/>
      <c r="J4" s="19"/>
      <c r="K4" s="16"/>
      <c r="L4" s="19"/>
      <c r="M4" s="19"/>
      <c r="N4" s="32"/>
      <c r="O4" s="33"/>
      <c r="P4" s="33"/>
      <c r="Q4" s="19"/>
      <c r="R4" s="24">
        <v>1</v>
      </c>
      <c r="S4" s="24">
        <v>40</v>
      </c>
      <c r="T4" s="40">
        <v>1200</v>
      </c>
      <c r="U4" s="41"/>
      <c r="V4" s="40">
        <v>60</v>
      </c>
      <c r="W4" s="42">
        <f t="shared" si="0"/>
        <v>1140</v>
      </c>
      <c r="X4" s="32"/>
      <c r="Y4" s="16"/>
      <c r="Z4" s="16" t="s">
        <v>93</v>
      </c>
      <c r="AA4" s="40">
        <v>60</v>
      </c>
      <c r="AB4" s="16" t="s">
        <v>65</v>
      </c>
      <c r="AC4" s="16">
        <v>1877447952</v>
      </c>
      <c r="AD4" s="47"/>
    </row>
    <row r="5" spans="1:31" s="3" customFormat="1" ht="50.1" customHeight="1" outlineLevel="2">
      <c r="A5" s="19">
        <v>3</v>
      </c>
      <c r="B5" s="16" t="s">
        <v>55</v>
      </c>
      <c r="C5" s="16"/>
      <c r="D5" s="16"/>
      <c r="E5" s="20" t="s">
        <v>131</v>
      </c>
      <c r="F5" s="24" t="s">
        <v>116</v>
      </c>
      <c r="G5" s="20" t="s">
        <v>63</v>
      </c>
      <c r="H5" s="22"/>
      <c r="I5" s="16"/>
      <c r="J5" s="19"/>
      <c r="K5" s="16"/>
      <c r="L5" s="19"/>
      <c r="M5" s="19"/>
      <c r="N5" s="32"/>
      <c r="O5" s="33"/>
      <c r="P5" s="33"/>
      <c r="Q5" s="19"/>
      <c r="R5" s="24">
        <v>1</v>
      </c>
      <c r="S5" s="24">
        <v>50</v>
      </c>
      <c r="T5" s="40">
        <v>1500</v>
      </c>
      <c r="U5" s="41"/>
      <c r="V5" s="40">
        <v>75</v>
      </c>
      <c r="W5" s="42">
        <f t="shared" si="0"/>
        <v>1425</v>
      </c>
      <c r="X5" s="32"/>
      <c r="Y5" s="16"/>
      <c r="Z5" s="49" t="s">
        <v>93</v>
      </c>
      <c r="AA5" s="40">
        <v>75</v>
      </c>
      <c r="AB5" s="16" t="s">
        <v>65</v>
      </c>
      <c r="AC5" s="16">
        <v>1667531192</v>
      </c>
      <c r="AD5" s="47"/>
    </row>
    <row r="6" spans="1:31" s="3" customFormat="1" ht="50.1" customHeight="1" outlineLevel="2">
      <c r="A6" s="19">
        <v>4</v>
      </c>
      <c r="B6" s="16" t="s">
        <v>55</v>
      </c>
      <c r="C6" s="16"/>
      <c r="D6" s="16"/>
      <c r="E6" s="20" t="s">
        <v>132</v>
      </c>
      <c r="F6" s="51" t="s">
        <v>133</v>
      </c>
      <c r="G6" s="20" t="s">
        <v>68</v>
      </c>
      <c r="H6" s="22"/>
      <c r="I6" s="16"/>
      <c r="J6" s="19"/>
      <c r="K6" s="16"/>
      <c r="L6" s="19"/>
      <c r="M6" s="19"/>
      <c r="N6" s="32"/>
      <c r="O6" s="33"/>
      <c r="P6" s="33"/>
      <c r="Q6" s="19"/>
      <c r="R6" s="24">
        <v>1</v>
      </c>
      <c r="S6" s="24">
        <v>90</v>
      </c>
      <c r="T6" s="40">
        <v>2700</v>
      </c>
      <c r="U6" s="41"/>
      <c r="V6" s="40">
        <v>135</v>
      </c>
      <c r="W6" s="42">
        <f t="shared" si="0"/>
        <v>2565</v>
      </c>
      <c r="X6" s="32"/>
      <c r="Y6" s="16"/>
      <c r="Z6" s="47" t="s">
        <v>134</v>
      </c>
      <c r="AA6" s="40">
        <v>135</v>
      </c>
      <c r="AB6" s="48" t="s">
        <v>133</v>
      </c>
      <c r="AC6" s="98" t="s">
        <v>135</v>
      </c>
      <c r="AD6" s="16"/>
    </row>
    <row r="7" spans="1:31" s="3" customFormat="1" ht="50.1" customHeight="1" outlineLevel="2">
      <c r="A7" s="19">
        <v>5</v>
      </c>
      <c r="B7" s="16" t="s">
        <v>55</v>
      </c>
      <c r="C7" s="16"/>
      <c r="D7" s="16"/>
      <c r="E7" s="20" t="s">
        <v>136</v>
      </c>
      <c r="F7" s="51" t="s">
        <v>137</v>
      </c>
      <c r="G7" s="20" t="s">
        <v>68</v>
      </c>
      <c r="H7" s="22"/>
      <c r="I7" s="16"/>
      <c r="J7" s="19"/>
      <c r="K7" s="16"/>
      <c r="L7" s="19"/>
      <c r="M7" s="19"/>
      <c r="N7" s="32"/>
      <c r="O7" s="33"/>
      <c r="P7" s="33"/>
      <c r="Q7" s="19"/>
      <c r="R7" s="24">
        <v>1</v>
      </c>
      <c r="S7" s="24">
        <v>31</v>
      </c>
      <c r="T7" s="40">
        <v>930</v>
      </c>
      <c r="U7" s="41"/>
      <c r="V7" s="40">
        <v>46.5</v>
      </c>
      <c r="W7" s="42">
        <f t="shared" si="0"/>
        <v>883.5</v>
      </c>
      <c r="X7" s="32"/>
      <c r="Y7" s="16"/>
      <c r="Z7" s="47" t="s">
        <v>134</v>
      </c>
      <c r="AA7" s="40">
        <v>46.5</v>
      </c>
      <c r="AB7" s="48" t="s">
        <v>133</v>
      </c>
      <c r="AC7" s="98" t="s">
        <v>138</v>
      </c>
      <c r="AD7" s="16"/>
    </row>
    <row r="8" spans="1:31" s="3" customFormat="1" ht="50.1" customHeight="1" outlineLevel="2">
      <c r="A8" s="19">
        <v>6</v>
      </c>
      <c r="B8" s="16" t="s">
        <v>55</v>
      </c>
      <c r="C8" s="16"/>
      <c r="D8" s="16"/>
      <c r="E8" s="20" t="s">
        <v>139</v>
      </c>
      <c r="F8" s="51" t="s">
        <v>140</v>
      </c>
      <c r="G8" s="20" t="s">
        <v>76</v>
      </c>
      <c r="H8" s="22"/>
      <c r="I8" s="16"/>
      <c r="J8" s="19"/>
      <c r="K8" s="16"/>
      <c r="L8" s="19"/>
      <c r="M8" s="19"/>
      <c r="N8" s="32"/>
      <c r="O8" s="33"/>
      <c r="P8" s="33"/>
      <c r="Q8" s="19"/>
      <c r="R8" s="24">
        <v>1</v>
      </c>
      <c r="S8" s="24">
        <v>175</v>
      </c>
      <c r="T8" s="40">
        <v>5250</v>
      </c>
      <c r="U8" s="41"/>
      <c r="V8" s="40">
        <v>262.5</v>
      </c>
      <c r="W8" s="42">
        <f t="shared" si="0"/>
        <v>4987.5</v>
      </c>
      <c r="X8" s="32"/>
      <c r="Y8" s="16"/>
      <c r="Z8" s="47" t="s">
        <v>134</v>
      </c>
      <c r="AA8" s="40">
        <v>262.5</v>
      </c>
      <c r="AB8" s="48" t="s">
        <v>133</v>
      </c>
      <c r="AC8" s="98" t="s">
        <v>141</v>
      </c>
      <c r="AD8" s="16"/>
    </row>
    <row r="9" spans="1:31" s="3" customFormat="1" ht="50.1" customHeight="1" outlineLevel="2">
      <c r="A9" s="19">
        <v>7</v>
      </c>
      <c r="B9" s="16" t="s">
        <v>55</v>
      </c>
      <c r="C9" s="16"/>
      <c r="D9" s="16"/>
      <c r="E9" s="20" t="s">
        <v>142</v>
      </c>
      <c r="F9" s="24" t="s">
        <v>143</v>
      </c>
      <c r="G9" s="20" t="s">
        <v>76</v>
      </c>
      <c r="H9" s="22"/>
      <c r="I9" s="16"/>
      <c r="J9" s="19"/>
      <c r="K9" s="16"/>
      <c r="L9" s="19"/>
      <c r="M9" s="19"/>
      <c r="N9" s="32"/>
      <c r="O9" s="33"/>
      <c r="P9" s="33"/>
      <c r="Q9" s="19"/>
      <c r="R9" s="24">
        <v>1</v>
      </c>
      <c r="S9" s="24">
        <v>170</v>
      </c>
      <c r="T9" s="40">
        <v>5100</v>
      </c>
      <c r="U9" s="41"/>
      <c r="V9" s="40">
        <v>255</v>
      </c>
      <c r="W9" s="42">
        <f t="shared" si="0"/>
        <v>4845</v>
      </c>
      <c r="X9" s="32"/>
      <c r="Y9" s="16"/>
      <c r="Z9" s="47" t="s">
        <v>109</v>
      </c>
      <c r="AA9" s="40">
        <v>255</v>
      </c>
      <c r="AB9" s="52" t="s">
        <v>65</v>
      </c>
      <c r="AC9" s="98" t="s">
        <v>144</v>
      </c>
      <c r="AD9" s="16"/>
    </row>
    <row r="10" spans="1:31" s="3" customFormat="1" ht="50.1" customHeight="1" outlineLevel="2">
      <c r="A10" s="19">
        <v>8</v>
      </c>
      <c r="B10" s="16" t="s">
        <v>55</v>
      </c>
      <c r="C10" s="16"/>
      <c r="D10" s="16"/>
      <c r="E10" s="20" t="s">
        <v>145</v>
      </c>
      <c r="F10" s="24" t="s">
        <v>146</v>
      </c>
      <c r="G10" s="20" t="s">
        <v>92</v>
      </c>
      <c r="H10" s="22"/>
      <c r="I10" s="16"/>
      <c r="J10" s="19"/>
      <c r="K10" s="16"/>
      <c r="L10" s="19"/>
      <c r="M10" s="19"/>
      <c r="N10" s="32"/>
      <c r="O10" s="33"/>
      <c r="P10" s="33"/>
      <c r="Q10" s="19"/>
      <c r="R10" s="24">
        <v>1</v>
      </c>
      <c r="S10" s="24">
        <v>42</v>
      </c>
      <c r="T10" s="40">
        <v>1260</v>
      </c>
      <c r="U10" s="41"/>
      <c r="V10" s="40">
        <v>63</v>
      </c>
      <c r="W10" s="42">
        <f t="shared" ref="W10:W19" si="1">T10-V10</f>
        <v>1197</v>
      </c>
      <c r="X10" s="32"/>
      <c r="Y10" s="16"/>
      <c r="Z10" s="47" t="s">
        <v>103</v>
      </c>
      <c r="AA10" s="40">
        <v>63</v>
      </c>
      <c r="AB10" s="52" t="s">
        <v>147</v>
      </c>
      <c r="AC10" s="16">
        <v>1804044217</v>
      </c>
      <c r="AD10" s="16"/>
    </row>
    <row r="11" spans="1:31" s="3" customFormat="1" ht="50.1" customHeight="1" outlineLevel="2">
      <c r="A11" s="19">
        <v>9</v>
      </c>
      <c r="B11" s="16" t="s">
        <v>55</v>
      </c>
      <c r="C11" s="16"/>
      <c r="D11" s="16"/>
      <c r="E11" s="20" t="s">
        <v>148</v>
      </c>
      <c r="F11" s="24" t="s">
        <v>133</v>
      </c>
      <c r="G11" s="20" t="s">
        <v>149</v>
      </c>
      <c r="H11" s="22"/>
      <c r="I11" s="16"/>
      <c r="J11" s="19"/>
      <c r="K11" s="16"/>
      <c r="L11" s="19"/>
      <c r="M11" s="19"/>
      <c r="N11" s="32"/>
      <c r="O11" s="33"/>
      <c r="P11" s="33"/>
      <c r="Q11" s="19"/>
      <c r="R11" s="24">
        <v>1</v>
      </c>
      <c r="S11" s="24">
        <v>42</v>
      </c>
      <c r="T11" s="40">
        <v>1260</v>
      </c>
      <c r="U11" s="41"/>
      <c r="V11" s="40">
        <v>63</v>
      </c>
      <c r="W11" s="42">
        <f t="shared" si="1"/>
        <v>1197</v>
      </c>
      <c r="X11" s="32"/>
      <c r="Y11" s="16"/>
      <c r="Z11" s="47" t="s">
        <v>134</v>
      </c>
      <c r="AA11" s="40">
        <v>63</v>
      </c>
      <c r="AB11" s="52" t="s">
        <v>133</v>
      </c>
      <c r="AC11" s="98" t="s">
        <v>150</v>
      </c>
      <c r="AD11" s="16"/>
    </row>
    <row r="12" spans="1:31" s="3" customFormat="1" ht="50.1" customHeight="1" outlineLevel="2">
      <c r="A12" s="19">
        <v>10</v>
      </c>
      <c r="B12" s="16" t="s">
        <v>55</v>
      </c>
      <c r="C12" s="16"/>
      <c r="D12" s="16"/>
      <c r="E12" s="20" t="s">
        <v>151</v>
      </c>
      <c r="F12" s="24" t="s">
        <v>152</v>
      </c>
      <c r="G12" s="20" t="s">
        <v>58</v>
      </c>
      <c r="H12" s="22"/>
      <c r="I12" s="16"/>
      <c r="J12" s="19"/>
      <c r="K12" s="16"/>
      <c r="L12" s="19"/>
      <c r="M12" s="19"/>
      <c r="N12" s="32"/>
      <c r="O12" s="33"/>
      <c r="P12" s="33"/>
      <c r="Q12" s="19"/>
      <c r="R12" s="24">
        <v>1</v>
      </c>
      <c r="S12" s="24">
        <v>34</v>
      </c>
      <c r="T12" s="40">
        <v>1020</v>
      </c>
      <c r="U12" s="41"/>
      <c r="V12" s="40">
        <v>51</v>
      </c>
      <c r="W12" s="42">
        <f t="shared" si="1"/>
        <v>969</v>
      </c>
      <c r="X12" s="32"/>
      <c r="Y12" s="16"/>
      <c r="Z12" s="47" t="s">
        <v>77</v>
      </c>
      <c r="AA12" s="40">
        <v>51</v>
      </c>
      <c r="AB12" s="52" t="s">
        <v>105</v>
      </c>
      <c r="AC12" s="16">
        <v>1603453840</v>
      </c>
      <c r="AD12" s="16"/>
    </row>
    <row r="13" spans="1:31" s="3" customFormat="1" ht="50.1" customHeight="1" outlineLevel="2">
      <c r="A13" s="19">
        <v>11</v>
      </c>
      <c r="B13" s="16" t="s">
        <v>55</v>
      </c>
      <c r="C13" s="16"/>
      <c r="D13" s="16"/>
      <c r="E13" s="20" t="s">
        <v>153</v>
      </c>
      <c r="F13" s="24" t="s">
        <v>112</v>
      </c>
      <c r="G13" s="20" t="s">
        <v>58</v>
      </c>
      <c r="H13" s="22"/>
      <c r="I13" s="16"/>
      <c r="J13" s="19"/>
      <c r="K13" s="16"/>
      <c r="L13" s="19"/>
      <c r="M13" s="19"/>
      <c r="N13" s="32"/>
      <c r="O13" s="33"/>
      <c r="P13" s="33"/>
      <c r="Q13" s="19"/>
      <c r="R13" s="24">
        <v>1</v>
      </c>
      <c r="S13" s="24">
        <v>45</v>
      </c>
      <c r="T13" s="40">
        <v>1350</v>
      </c>
      <c r="U13" s="41"/>
      <c r="V13" s="40">
        <v>67.5</v>
      </c>
      <c r="W13" s="42">
        <f t="shared" si="1"/>
        <v>1282.5</v>
      </c>
      <c r="X13" s="32"/>
      <c r="Y13" s="16"/>
      <c r="Z13" s="49" t="s">
        <v>113</v>
      </c>
      <c r="AA13" s="40">
        <v>67.5</v>
      </c>
      <c r="AB13" s="48" t="s">
        <v>114</v>
      </c>
      <c r="AC13" s="16">
        <v>1671360572</v>
      </c>
      <c r="AD13" s="16"/>
    </row>
    <row r="14" spans="1:31" s="3" customFormat="1" ht="50.1" customHeight="1" outlineLevel="2">
      <c r="A14" s="19">
        <v>12</v>
      </c>
      <c r="B14" s="16" t="s">
        <v>55</v>
      </c>
      <c r="C14" s="16"/>
      <c r="D14" s="16"/>
      <c r="E14" s="20" t="s">
        <v>154</v>
      </c>
      <c r="F14" s="24" t="s">
        <v>116</v>
      </c>
      <c r="G14" s="20" t="s">
        <v>63</v>
      </c>
      <c r="H14" s="22"/>
      <c r="I14" s="16"/>
      <c r="J14" s="19"/>
      <c r="K14" s="16"/>
      <c r="L14" s="19"/>
      <c r="M14" s="19"/>
      <c r="N14" s="32"/>
      <c r="O14" s="33"/>
      <c r="P14" s="33"/>
      <c r="Q14" s="19"/>
      <c r="R14" s="24">
        <v>1</v>
      </c>
      <c r="S14" s="24">
        <v>30</v>
      </c>
      <c r="T14" s="40">
        <v>900</v>
      </c>
      <c r="U14" s="41"/>
      <c r="V14" s="40">
        <v>45</v>
      </c>
      <c r="W14" s="42">
        <f t="shared" si="1"/>
        <v>855</v>
      </c>
      <c r="X14" s="32"/>
      <c r="Y14" s="16"/>
      <c r="Z14" s="47" t="s">
        <v>155</v>
      </c>
      <c r="AA14" s="40">
        <v>45</v>
      </c>
      <c r="AB14" s="52" t="s">
        <v>65</v>
      </c>
      <c r="AC14" s="16">
        <v>1601041667</v>
      </c>
      <c r="AD14" s="16"/>
    </row>
    <row r="15" spans="1:31" s="3" customFormat="1" ht="50.1" customHeight="1" outlineLevel="2">
      <c r="A15" s="19">
        <v>13</v>
      </c>
      <c r="B15" s="16" t="s">
        <v>55</v>
      </c>
      <c r="C15" s="16"/>
      <c r="D15" s="16"/>
      <c r="E15" s="20" t="s">
        <v>156</v>
      </c>
      <c r="F15" s="24" t="s">
        <v>95</v>
      </c>
      <c r="G15" s="20" t="s">
        <v>63</v>
      </c>
      <c r="H15" s="22"/>
      <c r="I15" s="16"/>
      <c r="J15" s="19"/>
      <c r="K15" s="16"/>
      <c r="L15" s="19"/>
      <c r="M15" s="19"/>
      <c r="N15" s="32"/>
      <c r="O15" s="33"/>
      <c r="P15" s="33"/>
      <c r="Q15" s="19"/>
      <c r="R15" s="24">
        <v>1</v>
      </c>
      <c r="S15" s="24">
        <v>17.5</v>
      </c>
      <c r="T15" s="40">
        <v>525</v>
      </c>
      <c r="U15" s="41"/>
      <c r="V15" s="40">
        <v>26.25</v>
      </c>
      <c r="W15" s="42">
        <f t="shared" si="1"/>
        <v>498.75</v>
      </c>
      <c r="X15" s="32"/>
      <c r="Y15" s="16"/>
      <c r="Z15" s="47" t="s">
        <v>93</v>
      </c>
      <c r="AA15" s="40">
        <v>26.25</v>
      </c>
      <c r="AB15" s="52" t="s">
        <v>95</v>
      </c>
      <c r="AC15" s="16">
        <v>1743518176</v>
      </c>
      <c r="AD15" s="16"/>
    </row>
    <row r="16" spans="1:31" s="3" customFormat="1" ht="50.1" customHeight="1" outlineLevel="2">
      <c r="A16" s="19">
        <v>14</v>
      </c>
      <c r="B16" s="16" t="s">
        <v>55</v>
      </c>
      <c r="C16" s="16"/>
      <c r="D16" s="16"/>
      <c r="E16" s="20" t="s">
        <v>157</v>
      </c>
      <c r="F16" s="24" t="s">
        <v>121</v>
      </c>
      <c r="G16" s="20" t="s">
        <v>63</v>
      </c>
      <c r="H16" s="22"/>
      <c r="I16" s="16"/>
      <c r="J16" s="19"/>
      <c r="K16" s="16"/>
      <c r="L16" s="19"/>
      <c r="M16" s="19"/>
      <c r="N16" s="32"/>
      <c r="O16" s="33"/>
      <c r="P16" s="33"/>
      <c r="Q16" s="19"/>
      <c r="R16" s="24">
        <v>1</v>
      </c>
      <c r="S16" s="24">
        <v>22</v>
      </c>
      <c r="T16" s="40">
        <v>660</v>
      </c>
      <c r="U16" s="41"/>
      <c r="V16" s="40">
        <v>33</v>
      </c>
      <c r="W16" s="42">
        <f t="shared" si="1"/>
        <v>627</v>
      </c>
      <c r="X16" s="32"/>
      <c r="Y16" s="16"/>
      <c r="Z16" s="49" t="s">
        <v>77</v>
      </c>
      <c r="AA16" s="40">
        <v>33</v>
      </c>
      <c r="AB16" s="16" t="s">
        <v>121</v>
      </c>
      <c r="AC16" s="98" t="s">
        <v>122</v>
      </c>
      <c r="AD16" s="16"/>
    </row>
    <row r="17" spans="1:30" s="3" customFormat="1" ht="50.1" customHeight="1" outlineLevel="2">
      <c r="A17" s="19">
        <v>15</v>
      </c>
      <c r="B17" s="16" t="s">
        <v>55</v>
      </c>
      <c r="C17" s="16"/>
      <c r="D17" s="16"/>
      <c r="E17" s="20" t="s">
        <v>158</v>
      </c>
      <c r="F17" s="24" t="s">
        <v>78</v>
      </c>
      <c r="G17" s="20" t="s">
        <v>63</v>
      </c>
      <c r="H17" s="22"/>
      <c r="I17" s="16"/>
      <c r="J17" s="19"/>
      <c r="K17" s="16"/>
      <c r="L17" s="19"/>
      <c r="M17" s="19"/>
      <c r="N17" s="32"/>
      <c r="O17" s="33"/>
      <c r="P17" s="33"/>
      <c r="Q17" s="19"/>
      <c r="R17" s="24">
        <v>1</v>
      </c>
      <c r="S17" s="24">
        <v>17</v>
      </c>
      <c r="T17" s="40">
        <v>510</v>
      </c>
      <c r="U17" s="41"/>
      <c r="V17" s="40">
        <v>25.5</v>
      </c>
      <c r="W17" s="42">
        <f t="shared" si="1"/>
        <v>484.5</v>
      </c>
      <c r="X17" s="32"/>
      <c r="Y17" s="16"/>
      <c r="Z17" s="47" t="s">
        <v>93</v>
      </c>
      <c r="AA17" s="40">
        <v>25.5</v>
      </c>
      <c r="AB17" s="52" t="s">
        <v>78</v>
      </c>
      <c r="AC17" s="16">
        <v>1871647543</v>
      </c>
      <c r="AD17" s="16"/>
    </row>
    <row r="18" spans="1:30" s="3" customFormat="1" ht="50.1" customHeight="1" outlineLevel="2">
      <c r="A18" s="19">
        <v>16</v>
      </c>
      <c r="B18" s="16" t="s">
        <v>55</v>
      </c>
      <c r="C18" s="16"/>
      <c r="D18" s="16"/>
      <c r="E18" s="20" t="s">
        <v>159</v>
      </c>
      <c r="F18" s="24" t="s">
        <v>118</v>
      </c>
      <c r="G18" s="20" t="s">
        <v>63</v>
      </c>
      <c r="H18" s="22"/>
      <c r="I18" s="16"/>
      <c r="J18" s="19"/>
      <c r="K18" s="16"/>
      <c r="L18" s="19"/>
      <c r="M18" s="19"/>
      <c r="N18" s="32"/>
      <c r="O18" s="33"/>
      <c r="P18" s="33"/>
      <c r="Q18" s="19"/>
      <c r="R18" s="24">
        <v>1</v>
      </c>
      <c r="S18" s="24">
        <v>53</v>
      </c>
      <c r="T18" s="40">
        <v>1590</v>
      </c>
      <c r="U18" s="41"/>
      <c r="V18" s="40">
        <v>79.5</v>
      </c>
      <c r="W18" s="42">
        <f t="shared" si="1"/>
        <v>1510.5</v>
      </c>
      <c r="X18" s="32"/>
      <c r="Y18" s="16"/>
      <c r="Z18" s="47" t="s">
        <v>119</v>
      </c>
      <c r="AA18" s="40">
        <v>79.5</v>
      </c>
      <c r="AB18" s="52" t="s">
        <v>118</v>
      </c>
      <c r="AC18" s="16">
        <v>1522596643</v>
      </c>
      <c r="AD18" s="16"/>
    </row>
    <row r="19" spans="1:30" s="3" customFormat="1" ht="50.1" customHeight="1" outlineLevel="2">
      <c r="A19" s="19">
        <v>17</v>
      </c>
      <c r="B19" s="16" t="s">
        <v>55</v>
      </c>
      <c r="C19" s="16"/>
      <c r="D19" s="16"/>
      <c r="E19" s="20" t="s">
        <v>160</v>
      </c>
      <c r="F19" s="24" t="s">
        <v>161</v>
      </c>
      <c r="G19" s="21" t="s">
        <v>125</v>
      </c>
      <c r="H19" s="22"/>
      <c r="I19" s="16"/>
      <c r="J19" s="19"/>
      <c r="K19" s="16"/>
      <c r="L19" s="19"/>
      <c r="M19" s="19"/>
      <c r="N19" s="32"/>
      <c r="O19" s="33"/>
      <c r="P19" s="33"/>
      <c r="Q19" s="19"/>
      <c r="R19" s="24">
        <v>1</v>
      </c>
      <c r="S19" s="24">
        <v>103.15</v>
      </c>
      <c r="T19" s="40">
        <v>3094.5</v>
      </c>
      <c r="U19" s="41"/>
      <c r="V19" s="40">
        <v>154.72999999999999</v>
      </c>
      <c r="W19" s="42">
        <f t="shared" si="1"/>
        <v>2939.77</v>
      </c>
      <c r="X19" s="32"/>
      <c r="Y19" s="16"/>
      <c r="Z19" s="47" t="s">
        <v>162</v>
      </c>
      <c r="AA19" s="40">
        <v>154.72999999999999</v>
      </c>
      <c r="AB19" s="52" t="s">
        <v>161</v>
      </c>
      <c r="AC19" s="16">
        <v>1532445537</v>
      </c>
      <c r="AD19" s="16"/>
    </row>
    <row r="20" spans="1:30" s="4" customFormat="1" ht="22.5" customHeight="1">
      <c r="A20" s="25"/>
      <c r="B20" s="26" t="s">
        <v>126</v>
      </c>
      <c r="C20" s="15"/>
      <c r="D20" s="15"/>
      <c r="E20" s="16"/>
      <c r="F20" s="27"/>
      <c r="G20" s="28"/>
      <c r="H20" s="29"/>
      <c r="I20" s="28"/>
      <c r="J20" s="25"/>
      <c r="K20" s="15"/>
      <c r="L20" s="36"/>
      <c r="M20" s="25"/>
      <c r="N20" s="30"/>
      <c r="O20" s="31"/>
      <c r="P20" s="31"/>
      <c r="Q20" s="25"/>
      <c r="R20" s="43">
        <f>SUM(R3:R19)</f>
        <v>17</v>
      </c>
      <c r="S20" s="44">
        <f>SUM(S3:S19)</f>
        <v>971.65</v>
      </c>
      <c r="T20" s="44">
        <f>SUM(T3:T19)</f>
        <v>29149.5</v>
      </c>
      <c r="U20" s="44"/>
      <c r="V20" s="44">
        <f>SUM(V3:V19)</f>
        <v>1457.48</v>
      </c>
      <c r="W20" s="44">
        <f>SUM(W3:W19)</f>
        <v>27692.02</v>
      </c>
      <c r="X20" s="30"/>
      <c r="Y20" s="15">
        <f>SUBTOTAL(9,Y3:Y5)</f>
        <v>0</v>
      </c>
      <c r="Z20" s="15"/>
      <c r="AA20" s="15"/>
      <c r="AB20" s="15"/>
      <c r="AC20" s="15"/>
      <c r="AD20" s="15"/>
    </row>
  </sheetData>
  <mergeCells count="1">
    <mergeCell ref="A1:AD1"/>
  </mergeCells>
  <phoneticPr fontId="5" type="noConversion"/>
  <pageMargins left="0.75138888888888899" right="0.75138888888888899" top="1" bottom="1" header="0.5" footer="0.5"/>
  <pageSetup paperSize="9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AE26"/>
  <sheetViews>
    <sheetView workbookViewId="0">
      <pane ySplit="2" topLeftCell="A3" activePane="bottomLeft" state="frozen"/>
      <selection pane="bottomLeft" activeCell="V8" sqref="V8"/>
    </sheetView>
  </sheetViews>
  <sheetFormatPr defaultColWidth="12.5" defaultRowHeight="14.25" outlineLevelRow="2"/>
  <cols>
    <col min="1" max="1" width="4.875" style="5" customWidth="1"/>
    <col min="2" max="2" width="7.25" style="5" customWidth="1"/>
    <col min="3" max="3" width="4.375" style="5" hidden="1" customWidth="1"/>
    <col min="4" max="4" width="11.25" style="5" hidden="1" customWidth="1"/>
    <col min="5" max="5" width="9.125" style="3" customWidth="1"/>
    <col min="6" max="6" width="11.125" style="6" customWidth="1"/>
    <col min="7" max="7" width="8.125" style="7" customWidth="1"/>
    <col min="8" max="8" width="7.625" style="5" hidden="1" customWidth="1"/>
    <col min="9" max="9" width="8" style="5" hidden="1" customWidth="1"/>
    <col min="10" max="10" width="7.875" style="5" hidden="1" customWidth="1"/>
    <col min="11" max="11" width="8" style="5" hidden="1" customWidth="1"/>
    <col min="12" max="12" width="8.625" style="5" hidden="1" customWidth="1"/>
    <col min="13" max="13" width="7.625" style="8" hidden="1" customWidth="1"/>
    <col min="14" max="14" width="7.5" style="9" hidden="1" customWidth="1"/>
    <col min="15" max="15" width="8.5" style="10" hidden="1" customWidth="1"/>
    <col min="16" max="16" width="9.625" style="10" hidden="1" customWidth="1"/>
    <col min="17" max="17" width="2.25" style="8" hidden="1" customWidth="1"/>
    <col min="18" max="18" width="6" style="8" customWidth="1"/>
    <col min="19" max="19" width="8.125" style="11" customWidth="1"/>
    <col min="20" max="20" width="8.5" style="11" customWidth="1"/>
    <col min="21" max="21" width="7.125" style="11" hidden="1" customWidth="1"/>
    <col min="22" max="22" width="8" style="11" customWidth="1"/>
    <col min="23" max="23" width="8.875" style="11" customWidth="1"/>
    <col min="24" max="24" width="7.125" style="9" hidden="1" customWidth="1"/>
    <col min="25" max="25" width="4.625" style="12" hidden="1" customWidth="1"/>
    <col min="26" max="26" width="8.125" style="13" customWidth="1"/>
    <col min="27" max="27" width="9.75" style="12" customWidth="1"/>
    <col min="28" max="28" width="7.5" style="14" customWidth="1"/>
    <col min="29" max="29" width="9" style="14" customWidth="1"/>
    <col min="30" max="30" width="5.875" style="12" customWidth="1"/>
    <col min="31" max="16384" width="12.5" style="12"/>
  </cols>
  <sheetData>
    <row r="1" spans="1:31" s="1" customFormat="1" ht="19.5" customHeight="1">
      <c r="A1" s="109" t="s">
        <v>163</v>
      </c>
      <c r="B1" s="109"/>
      <c r="C1" s="109"/>
      <c r="D1" s="109"/>
      <c r="E1" s="110"/>
      <c r="F1" s="111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12"/>
      <c r="T1" s="112"/>
      <c r="U1" s="112"/>
      <c r="V1" s="112"/>
      <c r="W1" s="112"/>
      <c r="X1" s="109"/>
      <c r="Y1" s="109"/>
      <c r="Z1" s="109"/>
      <c r="AA1" s="109"/>
      <c r="AB1" s="109"/>
      <c r="AC1" s="109"/>
      <c r="AD1" s="109"/>
      <c r="AE1" s="45"/>
    </row>
    <row r="2" spans="1:31" s="2" customFormat="1" ht="23.1" customHeight="1">
      <c r="A2" s="15" t="s">
        <v>27</v>
      </c>
      <c r="B2" s="15" t="s">
        <v>28</v>
      </c>
      <c r="C2" s="15" t="s">
        <v>29</v>
      </c>
      <c r="D2" s="15" t="s">
        <v>30</v>
      </c>
      <c r="E2" s="16" t="s">
        <v>31</v>
      </c>
      <c r="F2" s="17" t="s">
        <v>32</v>
      </c>
      <c r="G2" s="18" t="s">
        <v>33</v>
      </c>
      <c r="H2" s="18" t="s">
        <v>34</v>
      </c>
      <c r="I2" s="18" t="s">
        <v>35</v>
      </c>
      <c r="J2" s="18" t="s">
        <v>36</v>
      </c>
      <c r="K2" s="18" t="s">
        <v>37</v>
      </c>
      <c r="L2" s="15" t="s">
        <v>31</v>
      </c>
      <c r="M2" s="25" t="s">
        <v>38</v>
      </c>
      <c r="N2" s="30" t="s">
        <v>39</v>
      </c>
      <c r="O2" s="31" t="s">
        <v>40</v>
      </c>
      <c r="P2" s="31" t="s">
        <v>41</v>
      </c>
      <c r="Q2" s="25" t="s">
        <v>42</v>
      </c>
      <c r="R2" s="37" t="s">
        <v>43</v>
      </c>
      <c r="S2" s="38" t="s">
        <v>5</v>
      </c>
      <c r="T2" s="30" t="s">
        <v>44</v>
      </c>
      <c r="U2" s="30" t="s">
        <v>45</v>
      </c>
      <c r="V2" s="39" t="s">
        <v>46</v>
      </c>
      <c r="W2" s="39" t="s">
        <v>47</v>
      </c>
      <c r="X2" s="30" t="s">
        <v>48</v>
      </c>
      <c r="Y2" s="15" t="s">
        <v>49</v>
      </c>
      <c r="Z2" s="46" t="s">
        <v>50</v>
      </c>
      <c r="AA2" s="46" t="s">
        <v>51</v>
      </c>
      <c r="AB2" s="46" t="s">
        <v>52</v>
      </c>
      <c r="AC2" s="46" t="s">
        <v>53</v>
      </c>
      <c r="AD2" s="46" t="s">
        <v>54</v>
      </c>
    </row>
    <row r="3" spans="1:31" s="3" customFormat="1" ht="65.099999999999994" customHeight="1" outlineLevel="2">
      <c r="A3" s="19">
        <v>1</v>
      </c>
      <c r="B3" s="16" t="s">
        <v>55</v>
      </c>
      <c r="C3" s="16"/>
      <c r="D3" s="16"/>
      <c r="E3" s="20" t="s">
        <v>164</v>
      </c>
      <c r="F3" s="21" t="s">
        <v>143</v>
      </c>
      <c r="G3" s="20" t="s">
        <v>76</v>
      </c>
      <c r="H3" s="22"/>
      <c r="I3" s="16"/>
      <c r="J3" s="19"/>
      <c r="K3" s="16"/>
      <c r="L3" s="19"/>
      <c r="M3" s="19"/>
      <c r="N3" s="32"/>
      <c r="O3" s="33"/>
      <c r="P3" s="33"/>
      <c r="Q3" s="19"/>
      <c r="R3" s="24">
        <v>1</v>
      </c>
      <c r="S3" s="24">
        <v>170</v>
      </c>
      <c r="T3" s="40">
        <v>4675</v>
      </c>
      <c r="U3" s="41"/>
      <c r="V3" s="40">
        <v>935</v>
      </c>
      <c r="W3" s="42">
        <f>T3-V3</f>
        <v>3740</v>
      </c>
      <c r="X3" s="32"/>
      <c r="Y3" s="16"/>
      <c r="Z3" s="47" t="s">
        <v>109</v>
      </c>
      <c r="AA3" s="40">
        <v>935</v>
      </c>
      <c r="AB3" s="48" t="s">
        <v>65</v>
      </c>
      <c r="AC3" s="98" t="s">
        <v>144</v>
      </c>
      <c r="AD3" s="47"/>
    </row>
    <row r="4" spans="1:31" s="3" customFormat="1" ht="63" customHeight="1" outlineLevel="2">
      <c r="A4" s="19">
        <v>2</v>
      </c>
      <c r="B4" s="16" t="s">
        <v>55</v>
      </c>
      <c r="C4" s="16"/>
      <c r="D4" s="16"/>
      <c r="E4" s="20" t="s">
        <v>165</v>
      </c>
      <c r="F4" s="21" t="s">
        <v>146</v>
      </c>
      <c r="G4" s="20" t="s">
        <v>92</v>
      </c>
      <c r="H4" s="22"/>
      <c r="I4" s="16"/>
      <c r="J4" s="19"/>
      <c r="K4" s="16"/>
      <c r="L4" s="19"/>
      <c r="M4" s="19"/>
      <c r="N4" s="32"/>
      <c r="O4" s="33"/>
      <c r="P4" s="33"/>
      <c r="Q4" s="19"/>
      <c r="R4" s="24">
        <v>1</v>
      </c>
      <c r="S4" s="24">
        <v>98</v>
      </c>
      <c r="T4" s="40">
        <v>2695</v>
      </c>
      <c r="U4" s="41"/>
      <c r="V4" s="40">
        <v>539</v>
      </c>
      <c r="W4" s="42">
        <f t="shared" ref="W4:W25" si="0">T4-V4</f>
        <v>2156</v>
      </c>
      <c r="X4" s="32"/>
      <c r="Y4" s="16"/>
      <c r="Z4" s="47" t="s">
        <v>103</v>
      </c>
      <c r="AA4" s="40">
        <v>539</v>
      </c>
      <c r="AB4" s="48" t="s">
        <v>147</v>
      </c>
      <c r="AC4" s="16">
        <v>1804044217</v>
      </c>
      <c r="AD4" s="47"/>
    </row>
    <row r="5" spans="1:31" s="3" customFormat="1" ht="50.1" customHeight="1" outlineLevel="2">
      <c r="A5" s="19">
        <v>3</v>
      </c>
      <c r="B5" s="16" t="s">
        <v>55</v>
      </c>
      <c r="C5" s="16"/>
      <c r="D5" s="16"/>
      <c r="E5" s="20" t="s">
        <v>166</v>
      </c>
      <c r="F5" s="20" t="s">
        <v>102</v>
      </c>
      <c r="G5" s="20" t="s">
        <v>92</v>
      </c>
      <c r="H5" s="22"/>
      <c r="I5" s="16"/>
      <c r="J5" s="19"/>
      <c r="K5" s="16"/>
      <c r="L5" s="19"/>
      <c r="M5" s="19"/>
      <c r="N5" s="32"/>
      <c r="O5" s="33"/>
      <c r="P5" s="33"/>
      <c r="Q5" s="19"/>
      <c r="R5" s="24">
        <v>1</v>
      </c>
      <c r="S5" s="24">
        <v>20</v>
      </c>
      <c r="T5" s="40">
        <v>550</v>
      </c>
      <c r="U5" s="41"/>
      <c r="V5" s="40">
        <v>110</v>
      </c>
      <c r="W5" s="42">
        <f t="shared" si="0"/>
        <v>440</v>
      </c>
      <c r="X5" s="32"/>
      <c r="Y5" s="16"/>
      <c r="Z5" s="47" t="s">
        <v>103</v>
      </c>
      <c r="AA5" s="40">
        <v>110</v>
      </c>
      <c r="AB5" s="16" t="s">
        <v>102</v>
      </c>
      <c r="AC5" s="16">
        <v>1812861471</v>
      </c>
      <c r="AD5" s="47"/>
    </row>
    <row r="6" spans="1:31" s="3" customFormat="1" ht="66" customHeight="1" outlineLevel="2">
      <c r="A6" s="19">
        <v>4</v>
      </c>
      <c r="B6" s="16" t="s">
        <v>55</v>
      </c>
      <c r="C6" s="16"/>
      <c r="D6" s="16"/>
      <c r="E6" s="20" t="s">
        <v>167</v>
      </c>
      <c r="F6" s="21" t="s">
        <v>133</v>
      </c>
      <c r="G6" s="20" t="s">
        <v>149</v>
      </c>
      <c r="H6" s="22"/>
      <c r="I6" s="16"/>
      <c r="J6" s="19"/>
      <c r="K6" s="16"/>
      <c r="L6" s="19"/>
      <c r="M6" s="19"/>
      <c r="N6" s="32"/>
      <c r="O6" s="33"/>
      <c r="P6" s="33"/>
      <c r="Q6" s="19"/>
      <c r="R6" s="24">
        <v>1</v>
      </c>
      <c r="S6" s="24">
        <v>50</v>
      </c>
      <c r="T6" s="40">
        <v>1375</v>
      </c>
      <c r="U6" s="41"/>
      <c r="V6" s="40">
        <v>275</v>
      </c>
      <c r="W6" s="42">
        <f t="shared" si="0"/>
        <v>1100</v>
      </c>
      <c r="X6" s="32"/>
      <c r="Y6" s="16"/>
      <c r="Z6" s="47" t="s">
        <v>134</v>
      </c>
      <c r="AA6" s="40">
        <v>275</v>
      </c>
      <c r="AB6" s="48" t="s">
        <v>133</v>
      </c>
      <c r="AC6" s="98" t="s">
        <v>168</v>
      </c>
      <c r="AD6" s="16"/>
    </row>
    <row r="7" spans="1:31" s="3" customFormat="1" ht="50.1" customHeight="1" outlineLevel="2">
      <c r="A7" s="19">
        <v>5</v>
      </c>
      <c r="B7" s="16" t="s">
        <v>55</v>
      </c>
      <c r="C7" s="16"/>
      <c r="D7" s="16"/>
      <c r="E7" s="20" t="s">
        <v>169</v>
      </c>
      <c r="F7" s="21" t="s">
        <v>170</v>
      </c>
      <c r="G7" s="20" t="s">
        <v>58</v>
      </c>
      <c r="H7" s="22"/>
      <c r="I7" s="16"/>
      <c r="J7" s="19"/>
      <c r="K7" s="16"/>
      <c r="L7" s="19"/>
      <c r="M7" s="19"/>
      <c r="N7" s="32"/>
      <c r="O7" s="33"/>
      <c r="P7" s="33"/>
      <c r="Q7" s="19"/>
      <c r="R7" s="24">
        <v>1</v>
      </c>
      <c r="S7" s="40">
        <v>187</v>
      </c>
      <c r="T7" s="40">
        <v>5142.5</v>
      </c>
      <c r="U7" s="41"/>
      <c r="V7" s="40">
        <v>1028.5</v>
      </c>
      <c r="W7" s="42">
        <f t="shared" si="0"/>
        <v>4114</v>
      </c>
      <c r="X7" s="32"/>
      <c r="Y7" s="16"/>
      <c r="Z7" s="47" t="s">
        <v>77</v>
      </c>
      <c r="AA7" s="40">
        <v>1028.5</v>
      </c>
      <c r="AB7" s="48" t="s">
        <v>133</v>
      </c>
      <c r="AC7" s="16">
        <v>1743205419</v>
      </c>
      <c r="AD7" s="16"/>
    </row>
    <row r="8" spans="1:31" s="3" customFormat="1" ht="50.1" customHeight="1" outlineLevel="2">
      <c r="A8" s="19">
        <v>6</v>
      </c>
      <c r="B8" s="16" t="s">
        <v>55</v>
      </c>
      <c r="C8" s="16"/>
      <c r="D8" s="16"/>
      <c r="E8" s="20" t="s">
        <v>171</v>
      </c>
      <c r="F8" s="21" t="s">
        <v>152</v>
      </c>
      <c r="G8" s="20" t="s">
        <v>58</v>
      </c>
      <c r="H8" s="22"/>
      <c r="I8" s="16"/>
      <c r="J8" s="19"/>
      <c r="K8" s="16"/>
      <c r="L8" s="19"/>
      <c r="M8" s="19"/>
      <c r="N8" s="32"/>
      <c r="O8" s="33"/>
      <c r="P8" s="33"/>
      <c r="Q8" s="19"/>
      <c r="R8" s="24">
        <v>1</v>
      </c>
      <c r="S8" s="24">
        <v>34</v>
      </c>
      <c r="T8" s="40">
        <v>935</v>
      </c>
      <c r="U8" s="41"/>
      <c r="V8" s="40">
        <v>187</v>
      </c>
      <c r="W8" s="42">
        <f t="shared" si="0"/>
        <v>748</v>
      </c>
      <c r="X8" s="32"/>
      <c r="Y8" s="16"/>
      <c r="Z8" s="47" t="s">
        <v>77</v>
      </c>
      <c r="AA8" s="40">
        <v>187</v>
      </c>
      <c r="AB8" s="48" t="s">
        <v>105</v>
      </c>
      <c r="AC8" s="16">
        <v>1603453840</v>
      </c>
      <c r="AD8" s="16"/>
    </row>
    <row r="9" spans="1:31" s="3" customFormat="1" ht="50.1" customHeight="1" outlineLevel="2">
      <c r="A9" s="19">
        <v>7</v>
      </c>
      <c r="B9" s="16" t="s">
        <v>55</v>
      </c>
      <c r="C9" s="16"/>
      <c r="D9" s="16"/>
      <c r="E9" s="20" t="s">
        <v>172</v>
      </c>
      <c r="F9" s="21" t="s">
        <v>105</v>
      </c>
      <c r="G9" s="20" t="s">
        <v>58</v>
      </c>
      <c r="H9" s="22"/>
      <c r="I9" s="16"/>
      <c r="J9" s="19"/>
      <c r="K9" s="16"/>
      <c r="L9" s="19"/>
      <c r="M9" s="19"/>
      <c r="N9" s="32"/>
      <c r="O9" s="33"/>
      <c r="P9" s="33"/>
      <c r="Q9" s="19"/>
      <c r="R9" s="24">
        <v>1</v>
      </c>
      <c r="S9" s="24">
        <v>190</v>
      </c>
      <c r="T9" s="40">
        <v>5225</v>
      </c>
      <c r="U9" s="41"/>
      <c r="V9" s="40">
        <v>1045</v>
      </c>
      <c r="W9" s="42">
        <f t="shared" si="0"/>
        <v>4180</v>
      </c>
      <c r="X9" s="32"/>
      <c r="Y9" s="16"/>
      <c r="Z9" s="49" t="s">
        <v>77</v>
      </c>
      <c r="AA9" s="40">
        <v>1045</v>
      </c>
      <c r="AB9" s="50" t="s">
        <v>105</v>
      </c>
      <c r="AC9" s="16">
        <v>1813520157</v>
      </c>
      <c r="AD9" s="16"/>
    </row>
    <row r="10" spans="1:31" s="3" customFormat="1" ht="50.1" customHeight="1" outlineLevel="2">
      <c r="A10" s="19">
        <v>8</v>
      </c>
      <c r="B10" s="16" t="s">
        <v>55</v>
      </c>
      <c r="C10" s="16"/>
      <c r="D10" s="16"/>
      <c r="E10" s="20" t="s">
        <v>173</v>
      </c>
      <c r="F10" s="21" t="s">
        <v>130</v>
      </c>
      <c r="G10" s="20" t="s">
        <v>63</v>
      </c>
      <c r="H10" s="22"/>
      <c r="I10" s="16"/>
      <c r="J10" s="19"/>
      <c r="K10" s="16"/>
      <c r="L10" s="19"/>
      <c r="M10" s="19"/>
      <c r="N10" s="32"/>
      <c r="O10" s="33"/>
      <c r="P10" s="33"/>
      <c r="Q10" s="19"/>
      <c r="R10" s="24">
        <v>1</v>
      </c>
      <c r="S10" s="24">
        <v>40</v>
      </c>
      <c r="T10" s="40">
        <v>1100</v>
      </c>
      <c r="U10" s="41"/>
      <c r="V10" s="40">
        <v>220</v>
      </c>
      <c r="W10" s="42">
        <f t="shared" si="0"/>
        <v>880</v>
      </c>
      <c r="X10" s="32"/>
      <c r="Y10" s="16"/>
      <c r="Z10" s="16" t="s">
        <v>93</v>
      </c>
      <c r="AA10" s="40">
        <v>220</v>
      </c>
      <c r="AB10" s="16" t="s">
        <v>65</v>
      </c>
      <c r="AC10" s="16">
        <v>1877447952</v>
      </c>
      <c r="AD10" s="16"/>
    </row>
    <row r="11" spans="1:31" s="3" customFormat="1" ht="65.099999999999994" customHeight="1" outlineLevel="2">
      <c r="A11" s="19">
        <v>9</v>
      </c>
      <c r="B11" s="16" t="s">
        <v>55</v>
      </c>
      <c r="C11" s="16"/>
      <c r="D11" s="16"/>
      <c r="E11" s="20" t="s">
        <v>174</v>
      </c>
      <c r="F11" s="20" t="s">
        <v>175</v>
      </c>
      <c r="G11" s="20" t="s">
        <v>63</v>
      </c>
      <c r="H11" s="22"/>
      <c r="I11" s="16"/>
      <c r="J11" s="19"/>
      <c r="K11" s="16"/>
      <c r="L11" s="19"/>
      <c r="M11" s="19"/>
      <c r="N11" s="32"/>
      <c r="O11" s="33"/>
      <c r="P11" s="33"/>
      <c r="Q11" s="19"/>
      <c r="R11" s="24">
        <v>2</v>
      </c>
      <c r="S11" s="24">
        <v>126</v>
      </c>
      <c r="T11" s="40">
        <v>3465</v>
      </c>
      <c r="U11" s="41"/>
      <c r="V11" s="40">
        <v>693</v>
      </c>
      <c r="W11" s="42">
        <f t="shared" si="0"/>
        <v>2772</v>
      </c>
      <c r="X11" s="32"/>
      <c r="Y11" s="16"/>
      <c r="Z11" s="47" t="s">
        <v>176</v>
      </c>
      <c r="AA11" s="40">
        <v>693</v>
      </c>
      <c r="AB11" s="48" t="s">
        <v>177</v>
      </c>
      <c r="AC11" s="16" t="s">
        <v>178</v>
      </c>
      <c r="AD11" s="16"/>
    </row>
    <row r="12" spans="1:31" s="3" customFormat="1" ht="50.1" customHeight="1" outlineLevel="2">
      <c r="A12" s="19">
        <v>10</v>
      </c>
      <c r="B12" s="16" t="s">
        <v>55</v>
      </c>
      <c r="C12" s="16"/>
      <c r="D12" s="16"/>
      <c r="E12" s="20" t="s">
        <v>179</v>
      </c>
      <c r="F12" s="21" t="s">
        <v>95</v>
      </c>
      <c r="G12" s="20" t="s">
        <v>63</v>
      </c>
      <c r="H12" s="22"/>
      <c r="I12" s="16"/>
      <c r="J12" s="19"/>
      <c r="K12" s="16"/>
      <c r="L12" s="19"/>
      <c r="M12" s="19"/>
      <c r="N12" s="32"/>
      <c r="O12" s="33"/>
      <c r="P12" s="33"/>
      <c r="Q12" s="19"/>
      <c r="R12" s="24">
        <v>1</v>
      </c>
      <c r="S12" s="24">
        <v>17.5</v>
      </c>
      <c r="T12" s="40">
        <v>481.25</v>
      </c>
      <c r="U12" s="41"/>
      <c r="V12" s="40">
        <v>96.25</v>
      </c>
      <c r="W12" s="42">
        <f t="shared" si="0"/>
        <v>385</v>
      </c>
      <c r="X12" s="32"/>
      <c r="Y12" s="16"/>
      <c r="Z12" s="47" t="s">
        <v>93</v>
      </c>
      <c r="AA12" s="40">
        <v>96.25</v>
      </c>
      <c r="AB12" s="48" t="s">
        <v>95</v>
      </c>
      <c r="AC12" s="16">
        <v>1743518176</v>
      </c>
      <c r="AD12" s="16"/>
    </row>
    <row r="13" spans="1:31" s="3" customFormat="1" ht="50.1" customHeight="1" outlineLevel="2">
      <c r="A13" s="19">
        <v>11</v>
      </c>
      <c r="B13" s="16" t="s">
        <v>55</v>
      </c>
      <c r="C13" s="16"/>
      <c r="D13" s="16"/>
      <c r="E13" s="20" t="s">
        <v>180</v>
      </c>
      <c r="F13" s="21" t="s">
        <v>121</v>
      </c>
      <c r="G13" s="20" t="s">
        <v>63</v>
      </c>
      <c r="H13" s="22"/>
      <c r="I13" s="16"/>
      <c r="J13" s="19"/>
      <c r="K13" s="16"/>
      <c r="L13" s="19"/>
      <c r="M13" s="19"/>
      <c r="N13" s="32"/>
      <c r="O13" s="33"/>
      <c r="P13" s="33"/>
      <c r="Q13" s="19"/>
      <c r="R13" s="24">
        <v>1</v>
      </c>
      <c r="S13" s="24">
        <v>125</v>
      </c>
      <c r="T13" s="40">
        <v>3437.5</v>
      </c>
      <c r="U13" s="41"/>
      <c r="V13" s="40">
        <v>687.5</v>
      </c>
      <c r="W13" s="42">
        <f t="shared" si="0"/>
        <v>2750</v>
      </c>
      <c r="X13" s="32"/>
      <c r="Y13" s="16"/>
      <c r="Z13" s="49" t="s">
        <v>77</v>
      </c>
      <c r="AA13" s="40">
        <v>687.5</v>
      </c>
      <c r="AB13" s="16" t="s">
        <v>121</v>
      </c>
      <c r="AC13" s="98" t="s">
        <v>122</v>
      </c>
      <c r="AD13" s="16"/>
    </row>
    <row r="14" spans="1:31" s="3" customFormat="1" ht="50.1" customHeight="1" outlineLevel="2">
      <c r="A14" s="19">
        <v>12</v>
      </c>
      <c r="B14" s="16" t="s">
        <v>55</v>
      </c>
      <c r="C14" s="16"/>
      <c r="D14" s="16"/>
      <c r="E14" s="20" t="s">
        <v>181</v>
      </c>
      <c r="F14" s="20" t="s">
        <v>121</v>
      </c>
      <c r="G14" s="20" t="s">
        <v>63</v>
      </c>
      <c r="H14" s="22"/>
      <c r="I14" s="16"/>
      <c r="J14" s="19"/>
      <c r="K14" s="16"/>
      <c r="L14" s="19"/>
      <c r="M14" s="19"/>
      <c r="N14" s="32"/>
      <c r="O14" s="33"/>
      <c r="P14" s="33"/>
      <c r="Q14" s="19"/>
      <c r="R14" s="24">
        <v>1</v>
      </c>
      <c r="S14" s="24">
        <v>43</v>
      </c>
      <c r="T14" s="40">
        <v>1182.5</v>
      </c>
      <c r="U14" s="41"/>
      <c r="V14" s="40">
        <v>236.5</v>
      </c>
      <c r="W14" s="42">
        <f t="shared" si="0"/>
        <v>946</v>
      </c>
      <c r="X14" s="32"/>
      <c r="Y14" s="16"/>
      <c r="Z14" s="49" t="s">
        <v>77</v>
      </c>
      <c r="AA14" s="40">
        <v>236.5</v>
      </c>
      <c r="AB14" s="16" t="s">
        <v>121</v>
      </c>
      <c r="AC14" s="98" t="s">
        <v>122</v>
      </c>
      <c r="AD14" s="16"/>
    </row>
    <row r="15" spans="1:31" s="3" customFormat="1" ht="50.1" customHeight="1" outlineLevel="2">
      <c r="A15" s="19">
        <v>13</v>
      </c>
      <c r="B15" s="16" t="s">
        <v>55</v>
      </c>
      <c r="C15" s="16"/>
      <c r="D15" s="16"/>
      <c r="E15" s="20" t="s">
        <v>182</v>
      </c>
      <c r="F15" s="21" t="s">
        <v>78</v>
      </c>
      <c r="G15" s="20" t="s">
        <v>63</v>
      </c>
      <c r="H15" s="22"/>
      <c r="I15" s="16"/>
      <c r="J15" s="19"/>
      <c r="K15" s="16"/>
      <c r="L15" s="19"/>
      <c r="M15" s="19"/>
      <c r="N15" s="32"/>
      <c r="O15" s="33"/>
      <c r="P15" s="33"/>
      <c r="Q15" s="19"/>
      <c r="R15" s="24">
        <v>1</v>
      </c>
      <c r="S15" s="24">
        <v>17</v>
      </c>
      <c r="T15" s="40">
        <v>467.5</v>
      </c>
      <c r="U15" s="41"/>
      <c r="V15" s="40">
        <v>93.5</v>
      </c>
      <c r="W15" s="42">
        <f t="shared" si="0"/>
        <v>374</v>
      </c>
      <c r="X15" s="32"/>
      <c r="Y15" s="16"/>
      <c r="Z15" s="16" t="s">
        <v>93</v>
      </c>
      <c r="AA15" s="40">
        <v>93.5</v>
      </c>
      <c r="AB15" s="16" t="s">
        <v>78</v>
      </c>
      <c r="AC15" s="16">
        <v>1801633223</v>
      </c>
      <c r="AD15" s="16"/>
    </row>
    <row r="16" spans="1:31" s="3" customFormat="1" ht="50.1" customHeight="1" outlineLevel="2">
      <c r="A16" s="19">
        <v>14</v>
      </c>
      <c r="B16" s="16" t="s">
        <v>55</v>
      </c>
      <c r="C16" s="16"/>
      <c r="D16" s="16"/>
      <c r="E16" s="20" t="s">
        <v>183</v>
      </c>
      <c r="F16" s="21" t="s">
        <v>75</v>
      </c>
      <c r="G16" s="20" t="s">
        <v>58</v>
      </c>
      <c r="H16" s="22"/>
      <c r="I16" s="16"/>
      <c r="J16" s="19"/>
      <c r="K16" s="16"/>
      <c r="L16" s="19"/>
      <c r="M16" s="19"/>
      <c r="N16" s="32"/>
      <c r="O16" s="33"/>
      <c r="P16" s="33"/>
      <c r="Q16" s="19"/>
      <c r="R16" s="24">
        <v>1</v>
      </c>
      <c r="S16" s="24">
        <v>90</v>
      </c>
      <c r="T16" s="40">
        <v>2475</v>
      </c>
      <c r="U16" s="41"/>
      <c r="V16" s="40">
        <v>495</v>
      </c>
      <c r="W16" s="42">
        <f t="shared" si="0"/>
        <v>1980</v>
      </c>
      <c r="X16" s="32"/>
      <c r="Y16" s="16"/>
      <c r="Z16" s="16" t="s">
        <v>77</v>
      </c>
      <c r="AA16" s="40">
        <v>495</v>
      </c>
      <c r="AB16" s="16" t="s">
        <v>78</v>
      </c>
      <c r="AC16" s="98" t="s">
        <v>184</v>
      </c>
      <c r="AD16" s="16"/>
    </row>
    <row r="17" spans="1:30" s="3" customFormat="1" ht="50.1" customHeight="1" outlineLevel="2">
      <c r="A17" s="19">
        <v>15</v>
      </c>
      <c r="B17" s="16" t="s">
        <v>55</v>
      </c>
      <c r="C17" s="16"/>
      <c r="D17" s="16"/>
      <c r="E17" s="20" t="s">
        <v>185</v>
      </c>
      <c r="F17" s="21" t="s">
        <v>112</v>
      </c>
      <c r="G17" s="20" t="s">
        <v>58</v>
      </c>
      <c r="H17" s="22"/>
      <c r="I17" s="16"/>
      <c r="J17" s="19"/>
      <c r="K17" s="16"/>
      <c r="L17" s="19"/>
      <c r="M17" s="19"/>
      <c r="N17" s="32"/>
      <c r="O17" s="33"/>
      <c r="P17" s="33"/>
      <c r="Q17" s="19"/>
      <c r="R17" s="24">
        <v>1</v>
      </c>
      <c r="S17" s="24">
        <v>62</v>
      </c>
      <c r="T17" s="40">
        <v>1705</v>
      </c>
      <c r="U17" s="41"/>
      <c r="V17" s="40">
        <v>341</v>
      </c>
      <c r="W17" s="42">
        <f t="shared" si="0"/>
        <v>1364</v>
      </c>
      <c r="X17" s="32"/>
      <c r="Y17" s="16"/>
      <c r="Z17" s="49" t="s">
        <v>113</v>
      </c>
      <c r="AA17" s="40">
        <v>341</v>
      </c>
      <c r="AB17" s="48" t="s">
        <v>114</v>
      </c>
      <c r="AC17" s="16">
        <v>1671360572</v>
      </c>
      <c r="AD17" s="16"/>
    </row>
    <row r="18" spans="1:30" s="3" customFormat="1" ht="50.1" customHeight="1" outlineLevel="2">
      <c r="A18" s="19">
        <v>16</v>
      </c>
      <c r="B18" s="16" t="s">
        <v>55</v>
      </c>
      <c r="C18" s="16"/>
      <c r="D18" s="16"/>
      <c r="E18" s="20" t="s">
        <v>186</v>
      </c>
      <c r="F18" s="21" t="s">
        <v>116</v>
      </c>
      <c r="G18" s="20" t="s">
        <v>63</v>
      </c>
      <c r="H18" s="22"/>
      <c r="I18" s="16"/>
      <c r="J18" s="19"/>
      <c r="K18" s="16"/>
      <c r="L18" s="19"/>
      <c r="M18" s="19"/>
      <c r="N18" s="32"/>
      <c r="O18" s="33"/>
      <c r="P18" s="33"/>
      <c r="Q18" s="19"/>
      <c r="R18" s="24">
        <v>1</v>
      </c>
      <c r="S18" s="24">
        <v>52</v>
      </c>
      <c r="T18" s="40">
        <v>1430</v>
      </c>
      <c r="U18" s="41"/>
      <c r="V18" s="40">
        <v>286</v>
      </c>
      <c r="W18" s="42">
        <f t="shared" si="0"/>
        <v>1144</v>
      </c>
      <c r="X18" s="32"/>
      <c r="Y18" s="16"/>
      <c r="Z18" s="47" t="s">
        <v>187</v>
      </c>
      <c r="AA18" s="40">
        <v>286</v>
      </c>
      <c r="AB18" s="16" t="s">
        <v>65</v>
      </c>
      <c r="AC18" s="16" t="s">
        <v>188</v>
      </c>
      <c r="AD18" s="16"/>
    </row>
    <row r="19" spans="1:30" s="3" customFormat="1" ht="50.1" customHeight="1" outlineLevel="2">
      <c r="A19" s="19">
        <v>17</v>
      </c>
      <c r="B19" s="16" t="s">
        <v>55</v>
      </c>
      <c r="C19" s="16"/>
      <c r="D19" s="16"/>
      <c r="E19" s="20" t="s">
        <v>189</v>
      </c>
      <c r="F19" s="20" t="s">
        <v>116</v>
      </c>
      <c r="G19" s="20" t="s">
        <v>63</v>
      </c>
      <c r="H19" s="22"/>
      <c r="I19" s="16"/>
      <c r="J19" s="19"/>
      <c r="K19" s="16"/>
      <c r="L19" s="19"/>
      <c r="M19" s="19"/>
      <c r="N19" s="32"/>
      <c r="O19" s="33"/>
      <c r="P19" s="33"/>
      <c r="Q19" s="19"/>
      <c r="R19" s="24">
        <v>1</v>
      </c>
      <c r="S19" s="24">
        <v>30</v>
      </c>
      <c r="T19" s="40">
        <v>825</v>
      </c>
      <c r="U19" s="41"/>
      <c r="V19" s="40">
        <v>165</v>
      </c>
      <c r="W19" s="42">
        <f t="shared" si="0"/>
        <v>660</v>
      </c>
      <c r="X19" s="32"/>
      <c r="Y19" s="16"/>
      <c r="Z19" s="47" t="s">
        <v>155</v>
      </c>
      <c r="AA19" s="40">
        <v>165</v>
      </c>
      <c r="AB19" s="48" t="s">
        <v>65</v>
      </c>
      <c r="AC19" s="16">
        <v>1601041667</v>
      </c>
      <c r="AD19" s="16"/>
    </row>
    <row r="20" spans="1:30" s="3" customFormat="1" ht="50.1" customHeight="1" outlineLevel="2">
      <c r="A20" s="19">
        <v>18</v>
      </c>
      <c r="B20" s="16" t="s">
        <v>55</v>
      </c>
      <c r="C20" s="16"/>
      <c r="D20" s="16"/>
      <c r="E20" s="20" t="s">
        <v>190</v>
      </c>
      <c r="F20" s="21" t="s">
        <v>118</v>
      </c>
      <c r="G20" s="20" t="s">
        <v>63</v>
      </c>
      <c r="H20" s="22"/>
      <c r="I20" s="16"/>
      <c r="J20" s="19"/>
      <c r="K20" s="16"/>
      <c r="L20" s="19"/>
      <c r="M20" s="19"/>
      <c r="N20" s="32"/>
      <c r="O20" s="33"/>
      <c r="P20" s="33"/>
      <c r="Q20" s="19"/>
      <c r="R20" s="24">
        <v>1</v>
      </c>
      <c r="S20" s="24">
        <v>53</v>
      </c>
      <c r="T20" s="40">
        <v>1457.5</v>
      </c>
      <c r="U20" s="41"/>
      <c r="V20" s="40">
        <v>291.5</v>
      </c>
      <c r="W20" s="42">
        <f t="shared" si="0"/>
        <v>1166</v>
      </c>
      <c r="X20" s="32"/>
      <c r="Y20" s="16"/>
      <c r="Z20" s="47" t="s">
        <v>119</v>
      </c>
      <c r="AA20" s="40">
        <v>291.5</v>
      </c>
      <c r="AB20" s="48" t="s">
        <v>118</v>
      </c>
      <c r="AC20" s="16">
        <v>1662612924</v>
      </c>
      <c r="AD20" s="16"/>
    </row>
    <row r="21" spans="1:30" s="3" customFormat="1" ht="50.1" customHeight="1" outlineLevel="2">
      <c r="A21" s="19">
        <v>19</v>
      </c>
      <c r="B21" s="16" t="s">
        <v>55</v>
      </c>
      <c r="C21" s="16"/>
      <c r="D21" s="16"/>
      <c r="E21" s="20" t="s">
        <v>191</v>
      </c>
      <c r="F21" s="20" t="s">
        <v>140</v>
      </c>
      <c r="G21" s="20" t="s">
        <v>76</v>
      </c>
      <c r="H21" s="22"/>
      <c r="I21" s="16"/>
      <c r="J21" s="19"/>
      <c r="K21" s="16"/>
      <c r="L21" s="19"/>
      <c r="M21" s="19"/>
      <c r="N21" s="32"/>
      <c r="O21" s="33"/>
      <c r="P21" s="33"/>
      <c r="Q21" s="19"/>
      <c r="R21" s="24">
        <v>1</v>
      </c>
      <c r="S21" s="24">
        <v>214.5</v>
      </c>
      <c r="T21" s="40">
        <v>5898.75</v>
      </c>
      <c r="U21" s="41"/>
      <c r="V21" s="40">
        <v>1179.75</v>
      </c>
      <c r="W21" s="42">
        <f t="shared" si="0"/>
        <v>4719</v>
      </c>
      <c r="X21" s="32"/>
      <c r="Y21" s="16"/>
      <c r="Z21" s="47" t="s">
        <v>134</v>
      </c>
      <c r="AA21" s="40">
        <v>1179.75</v>
      </c>
      <c r="AB21" s="48" t="s">
        <v>133</v>
      </c>
      <c r="AC21" s="98" t="s">
        <v>192</v>
      </c>
      <c r="AD21" s="16"/>
    </row>
    <row r="22" spans="1:30" s="3" customFormat="1" ht="50.1" customHeight="1" outlineLevel="2">
      <c r="A22" s="19">
        <v>20</v>
      </c>
      <c r="B22" s="16" t="s">
        <v>55</v>
      </c>
      <c r="C22" s="16"/>
      <c r="D22" s="16"/>
      <c r="E22" s="20" t="s">
        <v>193</v>
      </c>
      <c r="F22" s="20" t="s">
        <v>133</v>
      </c>
      <c r="G22" s="20" t="s">
        <v>68</v>
      </c>
      <c r="H22" s="22"/>
      <c r="I22" s="16"/>
      <c r="J22" s="19"/>
      <c r="K22" s="16"/>
      <c r="L22" s="19"/>
      <c r="M22" s="19"/>
      <c r="N22" s="32"/>
      <c r="O22" s="33"/>
      <c r="P22" s="33"/>
      <c r="Q22" s="19"/>
      <c r="R22" s="24">
        <v>1</v>
      </c>
      <c r="S22" s="24">
        <v>110</v>
      </c>
      <c r="T22" s="40">
        <v>3025</v>
      </c>
      <c r="U22" s="41"/>
      <c r="V22" s="40">
        <v>605</v>
      </c>
      <c r="W22" s="42">
        <f t="shared" si="0"/>
        <v>2420</v>
      </c>
      <c r="X22" s="32"/>
      <c r="Y22" s="16"/>
      <c r="Z22" s="47" t="s">
        <v>134</v>
      </c>
      <c r="AA22" s="40">
        <v>605</v>
      </c>
      <c r="AB22" s="48" t="s">
        <v>133</v>
      </c>
      <c r="AC22" s="98" t="s">
        <v>194</v>
      </c>
      <c r="AD22" s="16"/>
    </row>
    <row r="23" spans="1:30" s="3" customFormat="1" ht="50.1" customHeight="1" outlineLevel="2">
      <c r="A23" s="19">
        <v>21</v>
      </c>
      <c r="B23" s="16" t="s">
        <v>55</v>
      </c>
      <c r="C23" s="16"/>
      <c r="D23" s="16"/>
      <c r="E23" s="20" t="s">
        <v>195</v>
      </c>
      <c r="F23" s="21" t="s">
        <v>143</v>
      </c>
      <c r="G23" s="20" t="s">
        <v>68</v>
      </c>
      <c r="H23" s="22"/>
      <c r="I23" s="16"/>
      <c r="J23" s="19"/>
      <c r="K23" s="16"/>
      <c r="L23" s="19"/>
      <c r="M23" s="19"/>
      <c r="N23" s="32"/>
      <c r="O23" s="33"/>
      <c r="P23" s="33"/>
      <c r="Q23" s="19"/>
      <c r="R23" s="24">
        <v>1</v>
      </c>
      <c r="S23" s="24">
        <v>24</v>
      </c>
      <c r="T23" s="40">
        <v>660</v>
      </c>
      <c r="U23" s="41"/>
      <c r="V23" s="40">
        <v>132</v>
      </c>
      <c r="W23" s="42">
        <f t="shared" si="0"/>
        <v>528</v>
      </c>
      <c r="X23" s="32"/>
      <c r="Y23" s="16"/>
      <c r="Z23" s="47" t="s">
        <v>109</v>
      </c>
      <c r="AA23" s="40">
        <v>132</v>
      </c>
      <c r="AB23" s="16" t="s">
        <v>65</v>
      </c>
      <c r="AC23" s="98" t="s">
        <v>196</v>
      </c>
      <c r="AD23" s="16"/>
    </row>
    <row r="24" spans="1:30" s="3" customFormat="1" ht="50.1" customHeight="1" outlineLevel="2">
      <c r="A24" s="19">
        <v>22</v>
      </c>
      <c r="B24" s="16" t="s">
        <v>55</v>
      </c>
      <c r="C24" s="16"/>
      <c r="D24" s="16"/>
      <c r="E24" s="20" t="s">
        <v>197</v>
      </c>
      <c r="F24" s="20" t="s">
        <v>137</v>
      </c>
      <c r="G24" s="20" t="s">
        <v>68</v>
      </c>
      <c r="H24" s="22"/>
      <c r="I24" s="16"/>
      <c r="J24" s="19"/>
      <c r="K24" s="16"/>
      <c r="L24" s="19"/>
      <c r="M24" s="19"/>
      <c r="N24" s="32"/>
      <c r="O24" s="33"/>
      <c r="P24" s="33"/>
      <c r="Q24" s="19"/>
      <c r="R24" s="24">
        <v>1</v>
      </c>
      <c r="S24" s="24">
        <v>38</v>
      </c>
      <c r="T24" s="40">
        <v>1045</v>
      </c>
      <c r="U24" s="41"/>
      <c r="V24" s="40">
        <v>209</v>
      </c>
      <c r="W24" s="42">
        <f t="shared" si="0"/>
        <v>836</v>
      </c>
      <c r="X24" s="32"/>
      <c r="Y24" s="16"/>
      <c r="Z24" s="47" t="s">
        <v>134</v>
      </c>
      <c r="AA24" s="40">
        <v>209</v>
      </c>
      <c r="AB24" s="48" t="s">
        <v>133</v>
      </c>
      <c r="AC24" s="98" t="s">
        <v>198</v>
      </c>
      <c r="AD24" s="16"/>
    </row>
    <row r="25" spans="1:30" s="3" customFormat="1" ht="50.1" customHeight="1" outlineLevel="2">
      <c r="A25" s="19">
        <v>23</v>
      </c>
      <c r="B25" s="16" t="s">
        <v>55</v>
      </c>
      <c r="C25" s="16"/>
      <c r="D25" s="16"/>
      <c r="E25" s="23" t="s">
        <v>199</v>
      </c>
      <c r="F25" s="24" t="s">
        <v>161</v>
      </c>
      <c r="G25" s="21" t="s">
        <v>125</v>
      </c>
      <c r="H25" s="22"/>
      <c r="I25" s="16"/>
      <c r="J25" s="34"/>
      <c r="K25" s="16"/>
      <c r="L25" s="19"/>
      <c r="M25" s="19"/>
      <c r="N25" s="32"/>
      <c r="O25" s="33"/>
      <c r="P25" s="33"/>
      <c r="Q25" s="19"/>
      <c r="R25" s="24">
        <v>1</v>
      </c>
      <c r="S25" s="24">
        <v>103.15</v>
      </c>
      <c r="T25" s="40">
        <v>2836.63</v>
      </c>
      <c r="U25" s="41"/>
      <c r="V25" s="40">
        <v>567.33000000000004</v>
      </c>
      <c r="W25" s="42">
        <f t="shared" si="0"/>
        <v>2269.3000000000002</v>
      </c>
      <c r="X25" s="32"/>
      <c r="Y25" s="16"/>
      <c r="Z25" s="47" t="s">
        <v>162</v>
      </c>
      <c r="AA25" s="40">
        <v>567.33000000000004</v>
      </c>
      <c r="AB25" s="48" t="s">
        <v>161</v>
      </c>
      <c r="AC25" s="16">
        <v>1532449523</v>
      </c>
      <c r="AD25" s="16"/>
    </row>
    <row r="26" spans="1:30" s="4" customFormat="1" ht="22.5" customHeight="1">
      <c r="A26" s="25"/>
      <c r="B26" s="26" t="s">
        <v>126</v>
      </c>
      <c r="C26" s="15"/>
      <c r="D26" s="15"/>
      <c r="E26" s="16"/>
      <c r="F26" s="27"/>
      <c r="G26" s="28"/>
      <c r="H26" s="29"/>
      <c r="I26" s="28"/>
      <c r="J26" s="35"/>
      <c r="K26" s="15"/>
      <c r="L26" s="36"/>
      <c r="M26" s="25"/>
      <c r="N26" s="30"/>
      <c r="O26" s="31"/>
      <c r="P26" s="31"/>
      <c r="Q26" s="25"/>
      <c r="R26" s="43">
        <f>SUM(R3:R25)</f>
        <v>24</v>
      </c>
      <c r="S26" s="44">
        <f>SUM(S3:S25)</f>
        <v>1894.15</v>
      </c>
      <c r="T26" s="44">
        <f>SUM(T3:T25)</f>
        <v>52089.13</v>
      </c>
      <c r="U26" s="44"/>
      <c r="V26" s="44">
        <f>SUM(V3:V25)</f>
        <v>10417.83</v>
      </c>
      <c r="W26" s="44">
        <f>SUM(W3:W25)</f>
        <v>41671.300000000003</v>
      </c>
      <c r="X26" s="30"/>
      <c r="Y26" s="15">
        <f>SUBTOTAL(9,Y3:Y5)</f>
        <v>0</v>
      </c>
      <c r="Z26" s="15"/>
      <c r="AA26" s="15"/>
      <c r="AB26" s="15"/>
      <c r="AC26" s="15"/>
      <c r="AD26" s="15"/>
    </row>
  </sheetData>
  <mergeCells count="1">
    <mergeCell ref="A1:AD1"/>
  </mergeCells>
  <phoneticPr fontId="5" type="noConversion"/>
  <pageMargins left="0.75138888888888899" right="0.75138888888888899" top="1" bottom="1" header="0.5" footer="0.5"/>
  <pageSetup paperSize="9" orientation="landscape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汇总 </vt:lpstr>
      <vt:lpstr>水稻</vt:lpstr>
      <vt:lpstr>玉米</vt:lpstr>
      <vt:lpstr>大豆</vt:lpstr>
      <vt:lpstr>'汇总 '!Print_Area</vt:lpstr>
      <vt:lpstr>大豆!Print_Titles</vt:lpstr>
      <vt:lpstr>'汇总 '!Print_Titles</vt:lpstr>
      <vt:lpstr>水稻!Print_Titles</vt:lpstr>
      <vt:lpstr>玉米!Print_Titles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revision>1</cp:revision>
  <cp:lastPrinted>2020-05-15T00:47:00Z</cp:lastPrinted>
  <dcterms:created xsi:type="dcterms:W3CDTF">1996-12-17T01:32:00Z</dcterms:created>
  <dcterms:modified xsi:type="dcterms:W3CDTF">2026-03-30T06:46:25Z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KSOReadingLayout">
    <vt:bool>false</vt:bool>
  </property>
</Properties>
</file>