
<file path=[Content_Types].xml><?xml version="1.0" encoding="utf-8"?>
<Types xmlns="http://schemas.openxmlformats.org/package/2006/content-types">
  <Default Extension="xml" ContentType="application/xml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activeTab="1"/>
  </bookViews>
  <sheets>
    <sheet name="汇总 " sheetId="10" r:id="rId1"/>
    <sheet name="棚内作物" sheetId="11" r:id="rId2"/>
    <sheet name="大棚保险" sheetId="12" r:id="rId3"/>
    <sheet name="小麦" sheetId="13" r:id="rId4"/>
    <sheet name="油菜" sheetId="14" r:id="rId5"/>
    <sheet name="Sheet1" sheetId="15" r:id="rId6"/>
  </sheets>
  <definedNames>
    <definedName name="_xlnm._FilterDatabase" localSheetId="1" hidden="1">棚内作物!$A$2:$O$9</definedName>
    <definedName name="_xlnm.Print_Area" localSheetId="0">'汇总 '!$A$1:$S$14</definedName>
    <definedName name="_xlnm.Print_Titles" localSheetId="0">'汇总 '!$1:$4</definedName>
    <definedName name="_xlnm.Print_Titles" localSheetId="1">棚内作物!$1:$2</definedName>
  </definedNames>
  <calcPr calcId="144525"/>
</workbook>
</file>

<file path=xl/sharedStrings.xml><?xml version="1.0" encoding="utf-8"?>
<sst xmlns="http://schemas.openxmlformats.org/spreadsheetml/2006/main" count="203" uniqueCount="90">
  <si>
    <r>
      <rPr>
        <b/>
        <sz val="14"/>
        <rFont val="宋体"/>
        <charset val="134"/>
      </rPr>
      <t>种植业、地方优势特色农产品、农业设施保险汇总表</t>
    </r>
    <r>
      <rPr>
        <b/>
        <sz val="10"/>
        <rFont val="宋体"/>
        <charset val="134"/>
      </rPr>
      <t>（2024.12-2025.2）</t>
    </r>
  </si>
  <si>
    <t>申请单位（业务章）：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</si>
  <si>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</si>
  <si>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</si>
  <si>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</si>
  <si>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</si>
  <si>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</si>
  <si>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</si>
  <si>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</si>
  <si>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</si>
  <si>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</si>
  <si>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</si>
  <si>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</si>
  <si>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</si>
  <si>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</si>
  <si>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</si>
  <si>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</si>
  <si>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</si>
  <si>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</si>
  <si>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</si>
  <si>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江苏省地方财政补贴性设施大棚保险</t>
  </si>
  <si>
    <t>2.7%/18%</t>
  </si>
  <si>
    <t>江苏省地方财政补贴性棚内作物种植保险</t>
  </si>
  <si>
    <t>江苏省中央财政小麦完全成本保险</t>
  </si>
  <si>
    <t>江苏省中央财政油菜种植保险</t>
  </si>
  <si>
    <t>合计</t>
  </si>
  <si>
    <t xml:space="preserve">  保险公司负责人：                                         保险公司复核人：                               保险公司制表人：</t>
  </si>
  <si>
    <t>地方优势特色农产品、农业设施保险明细表（险种名称：江苏省地方财政补贴性棚内作物种植保险  单位保额：3000元/亩 保期：2025.1-2026.1）</t>
  </si>
  <si>
    <t>序号</t>
  </si>
  <si>
    <t>乡镇</t>
  </si>
  <si>
    <t>投保人/被保险人</t>
  </si>
  <si>
    <t>种植地址</t>
  </si>
  <si>
    <t>保单号</t>
  </si>
  <si>
    <t>户数</t>
  </si>
  <si>
    <t>数量（亩）</t>
  </si>
  <si>
    <t>自缴保费合计（元）</t>
  </si>
  <si>
    <t>总保费（元）</t>
  </si>
  <si>
    <t>各级财政补贴（元）</t>
  </si>
  <si>
    <t>汇款日期</t>
  </si>
  <si>
    <t>汇款金额</t>
  </si>
  <si>
    <t>汇款人</t>
  </si>
  <si>
    <t>交易流水号（网银回单）</t>
  </si>
  <si>
    <t>备注</t>
  </si>
  <si>
    <t>川姜镇</t>
  </si>
  <si>
    <t>褚新亮</t>
  </si>
  <si>
    <t>江苏省南通市通州区川姜镇川南村</t>
  </si>
  <si>
    <t>ANAJF0387224Q050003S</t>
  </si>
  <si>
    <t>杜华银</t>
  </si>
  <si>
    <t>ANAJF0387224Q050001G</t>
  </si>
  <si>
    <t>李成祥</t>
  </si>
  <si>
    <t>ANAJF0387224Q050000N</t>
  </si>
  <si>
    <t>李金峰</t>
  </si>
  <si>
    <t>ANAJF0387224Q050004Y</t>
  </si>
  <si>
    <t>张文军</t>
  </si>
  <si>
    <t>ANAJF0387224Q050002Z</t>
  </si>
  <si>
    <t>张未末</t>
  </si>
  <si>
    <t>ANAJF0387225Q050000R</t>
  </si>
  <si>
    <t>地方优势特色农产品、农业设施保险明细表（险种名称：江苏省地方财政补贴性设施大棚保险  单位保额：6000元/亩 保期：2025.1-2026.1）</t>
  </si>
  <si>
    <t>ANAJF0388424Q050005J</t>
  </si>
  <si>
    <t>ANAJF0388424Q050003W</t>
  </si>
  <si>
    <t>杜平</t>
  </si>
  <si>
    <t>ANAJF0388424Q050006D</t>
  </si>
  <si>
    <t>ANAJF0388424Q050001K</t>
  </si>
  <si>
    <t>ANAJF0388424Q050007J</t>
  </si>
  <si>
    <t>孟自点</t>
  </si>
  <si>
    <t>ANAJF0388424Q050002Q</t>
  </si>
  <si>
    <t>ANAJF0388424Q050004D</t>
  </si>
  <si>
    <t>ANAJF0388425Q050000Z</t>
  </si>
  <si>
    <t>传统种植业保险明细表（险种名称：江苏省中央财政小麦完全成本保险  单位保额：1000元/亩 保期：2025.1-2025.6）</t>
  </si>
  <si>
    <t>先锋街道</t>
  </si>
  <si>
    <t>王理军</t>
  </si>
  <si>
    <t>江苏省南通市通州区先锋镇周圩村</t>
  </si>
  <si>
    <t>ANAJF0365A24Q050001L</t>
  </si>
  <si>
    <t>436114337581</t>
  </si>
  <si>
    <t>张伟</t>
  </si>
  <si>
    <t>ANAJF0365A25Q050001H</t>
  </si>
  <si>
    <t>504276004486</t>
  </si>
  <si>
    <t>夏登连</t>
  </si>
  <si>
    <t>江苏省南通市通州区先锋街道苏家埭村</t>
  </si>
  <si>
    <t>ANAJF0365A25Q050000D</t>
  </si>
  <si>
    <t>501570684592</t>
  </si>
  <si>
    <t>丁仁照</t>
  </si>
  <si>
    <t>江苏省南通市通州区川姜镇义成村</t>
  </si>
  <si>
    <t>ANAJF0365A25Q050002K</t>
  </si>
  <si>
    <t>504515915757</t>
  </si>
  <si>
    <t>传统种植业保险明细表（险种名称：江苏省中央财政油菜种植保险  单位保额：700元/亩 保期：2025.1-2025.6）</t>
  </si>
  <si>
    <t>周杰</t>
  </si>
  <si>
    <t>江苏省南通市通州区先锋街道双盟村</t>
  </si>
  <si>
    <t>ANAJF0352025Q050000Q</t>
  </si>
  <si>
    <t>501399935361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</si>
</sst>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00000"/>
    <numFmt numFmtId="178" formatCode="0.0%"/>
    <numFmt numFmtId="179" formatCode="0_);[Red]\(0\)"/>
    <numFmt numFmtId="180" formatCode="0.00_ "/>
    <numFmt numFmtId="181" formatCode="###,###,###,###,###,##0"/>
    <numFmt numFmtId="182" formatCode="yyyy\-mm\-dd"/>
    <numFmt numFmtId="183" formatCode="_ * #,##0.00_ ;_ * \-#,##0.00_ ;_ * &quot;-&quot;??.0_ ;_ @_ "/>
  </numFmts>
  <fonts count="42">
    <font>
      <sz val="12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4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/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18" borderId="7" applyNumberFormat="0" applyAlignment="0" applyProtection="0">
      <alignment vertical="center"/>
    </xf>
    <xf numFmtId="0" fontId="37" fillId="1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5" borderId="9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/>
    <xf numFmtId="0" fontId="28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0" fillId="0" borderId="0"/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19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22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 wrapText="1"/>
    </xf>
    <xf numFmtId="18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80" fontId="5" fillId="0" borderId="1" xfId="7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0" fillId="2" borderId="0" xfId="113" applyFont="1" applyFill="1"/>
    <xf numFmtId="0" fontId="7" fillId="0" borderId="0" xfId="113" applyFont="1" applyFill="1"/>
    <xf numFmtId="0" fontId="11" fillId="2" borderId="0" xfId="113" applyFont="1" applyFill="1" applyAlignment="1">
      <alignment horizontal="center" vertical="center" wrapText="1"/>
    </xf>
    <xf numFmtId="0" fontId="12" fillId="0" borderId="0" xfId="113" applyFont="1" applyFill="1"/>
    <xf numFmtId="0" fontId="13" fillId="2" borderId="0" xfId="113" applyFont="1" applyFill="1"/>
    <xf numFmtId="0" fontId="0" fillId="0" borderId="0" xfId="113" applyNumberFormat="1" applyFill="1"/>
    <xf numFmtId="176" fontId="0" fillId="0" borderId="0" xfId="113" applyNumberFormat="1" applyFill="1"/>
    <xf numFmtId="10" fontId="0" fillId="0" borderId="0" xfId="113" applyNumberFormat="1" applyFill="1"/>
    <xf numFmtId="180" fontId="0" fillId="0" borderId="0" xfId="113" applyNumberFormat="1" applyFill="1"/>
    <xf numFmtId="176" fontId="0" fillId="2" borderId="0" xfId="113" applyNumberFormat="1" applyFill="1"/>
    <xf numFmtId="0" fontId="0" fillId="2" borderId="0" xfId="113" applyFill="1"/>
    <xf numFmtId="0" fontId="14" fillId="0" borderId="0" xfId="113" applyFont="1" applyFill="1" applyBorder="1" applyAlignment="1">
      <alignment horizontal="center" vertical="center" wrapText="1"/>
    </xf>
    <xf numFmtId="9" fontId="14" fillId="0" borderId="0" xfId="113" applyNumberFormat="1" applyFont="1" applyFill="1" applyBorder="1" applyAlignment="1">
      <alignment horizontal="center" vertical="center" wrapText="1"/>
    </xf>
    <xf numFmtId="0" fontId="12" fillId="0" borderId="0" xfId="113" applyFont="1" applyFill="1" applyAlignment="1">
      <alignment horizontal="left" vertical="center" wrapText="1"/>
    </xf>
    <xf numFmtId="9" fontId="12" fillId="0" borderId="0" xfId="113" applyNumberFormat="1" applyFont="1" applyFill="1" applyAlignment="1">
      <alignment horizontal="left" vertical="center" wrapText="1"/>
    </xf>
    <xf numFmtId="0" fontId="12" fillId="0" borderId="0" xfId="113" applyFont="1" applyFill="1" applyBorder="1" applyAlignment="1">
      <alignment horizontal="center" vertical="center" wrapText="1"/>
    </xf>
    <xf numFmtId="0" fontId="15" fillId="0" borderId="1" xfId="113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80" fontId="15" fillId="0" borderId="1" xfId="113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9" fontId="15" fillId="0" borderId="1" xfId="113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5" fillId="2" borderId="1" xfId="113" applyFont="1" applyFill="1" applyBorder="1" applyAlignment="1">
      <alignment horizontal="center" vertical="center" wrapText="1"/>
    </xf>
    <xf numFmtId="0" fontId="11" fillId="0" borderId="1" xfId="113" applyNumberFormat="1" applyFont="1" applyFill="1" applyBorder="1" applyAlignment="1">
      <alignment horizontal="center" vertical="center" wrapText="1"/>
    </xf>
    <xf numFmtId="176" fontId="11" fillId="0" borderId="1" xfId="113" applyNumberFormat="1" applyFont="1" applyFill="1" applyBorder="1" applyAlignment="1">
      <alignment horizontal="center" vertical="center" wrapText="1"/>
    </xf>
    <xf numFmtId="178" fontId="11" fillId="0" borderId="1" xfId="113" applyNumberFormat="1" applyFont="1" applyFill="1" applyBorder="1" applyAlignment="1">
      <alignment horizontal="center" vertical="center" wrapText="1"/>
    </xf>
    <xf numFmtId="9" fontId="11" fillId="0" borderId="1" xfId="113" applyNumberFormat="1" applyFont="1" applyFill="1" applyBorder="1" applyAlignment="1" applyProtection="1">
      <alignment horizontal="center" vertical="center" wrapText="1"/>
    </xf>
    <xf numFmtId="9" fontId="11" fillId="0" borderId="1" xfId="113" applyNumberFormat="1" applyFont="1" applyFill="1" applyBorder="1" applyAlignment="1">
      <alignment horizontal="center" vertical="center" wrapText="1"/>
    </xf>
    <xf numFmtId="9" fontId="11" fillId="0" borderId="1" xfId="14" applyNumberFormat="1" applyFont="1" applyFill="1" applyBorder="1" applyAlignment="1" applyProtection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vertical="center" wrapText="1"/>
    </xf>
    <xf numFmtId="176" fontId="12" fillId="0" borderId="0" xfId="0" applyNumberFormat="1" applyFont="1" applyFill="1" applyAlignment="1">
      <alignment vertical="center"/>
    </xf>
    <xf numFmtId="180" fontId="11" fillId="0" borderId="0" xfId="113" applyNumberFormat="1" applyFont="1" applyFill="1"/>
    <xf numFmtId="176" fontId="12" fillId="0" borderId="0" xfId="113" applyNumberFormat="1" applyFont="1" applyFill="1" applyBorder="1" applyAlignment="1">
      <alignment horizontal="center" vertical="center" wrapText="1"/>
    </xf>
    <xf numFmtId="183" fontId="16" fillId="0" borderId="1" xfId="102" applyNumberFormat="1" applyFont="1" applyFill="1" applyBorder="1" applyAlignment="1">
      <alignment horizontal="center" vertical="center"/>
    </xf>
    <xf numFmtId="43" fontId="16" fillId="0" borderId="1" xfId="0" applyNumberFormat="1" applyFont="1" applyFill="1" applyBorder="1" applyAlignment="1">
      <alignment horizontal="center" vertical="center"/>
    </xf>
    <xf numFmtId="180" fontId="0" fillId="2" borderId="0" xfId="113" applyNumberFormat="1" applyFill="1"/>
    <xf numFmtId="43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11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差_2015年水稻、玉米、棉花汇总（杨小龙）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常规_2015葛长路村归户清册正确已核对" xfId="39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差_2014年签单小麦油菜汇总1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差_2015年小麦油菜汇总（2015.1.15）" xfId="53"/>
    <cellStyle name="强调文字颜色 4" xfId="54" builtinId="41"/>
    <cellStyle name="20% - 强调文字颜色 4" xfId="55" builtinId="42"/>
    <cellStyle name="40% - 强调文字颜色 4" xfId="56" builtinId="43"/>
    <cellStyle name="好_2014年签单小麦油菜汇总1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10 2" xfId="65"/>
    <cellStyle name="gcd" xfId="66"/>
    <cellStyle name="差_2015年水稻、玉米、棉花汇总（）" xfId="67"/>
    <cellStyle name="常规 11" xfId="68"/>
    <cellStyle name="常规 13" xfId="69"/>
    <cellStyle name="常规 11 2" xfId="70"/>
    <cellStyle name="常规 12 2" xfId="71"/>
    <cellStyle name="常规 14" xfId="72"/>
    <cellStyle name="常规 14 2" xfId="73"/>
    <cellStyle name="常规 149 2 2 2" xfId="74"/>
    <cellStyle name="常规 15" xfId="75"/>
    <cellStyle name="常规 15 2" xfId="76"/>
    <cellStyle name="常规 2" xfId="77"/>
    <cellStyle name="常规 2 2" xfId="78"/>
    <cellStyle name="常规 2 3" xfId="79"/>
    <cellStyle name="常规 22 8" xfId="80"/>
    <cellStyle name="常规 27" xfId="81"/>
    <cellStyle name="常规 3" xfId="82"/>
    <cellStyle name="常规 3 2" xfId="83"/>
    <cellStyle name="常规 3 3" xfId="84"/>
    <cellStyle name="常规 33" xfId="85"/>
    <cellStyle name="常规 34" xfId="86"/>
    <cellStyle name="常规 35" xfId="87"/>
    <cellStyle name="常规 36" xfId="88"/>
    <cellStyle name="好_2015年水稻、玉米、棉花汇总（杨小龙）" xfId="89"/>
    <cellStyle name="常规 37" xfId="90"/>
    <cellStyle name="常规 4" xfId="91"/>
    <cellStyle name="常规 5" xfId="92"/>
    <cellStyle name="常规 5 3" xfId="93"/>
    <cellStyle name="常规 6 2" xfId="94"/>
    <cellStyle name="常规 7" xfId="95"/>
    <cellStyle name="常规 7 2" xfId="96"/>
    <cellStyle name="常规 74" xfId="97"/>
    <cellStyle name="常规 9" xfId="98"/>
    <cellStyle name="常规 9 2" xfId="99"/>
    <cellStyle name="常规 9 3" xfId="100"/>
    <cellStyle name="常规_2019年双楼村农业大户小麦保险" xfId="101"/>
    <cellStyle name="常规_Sheet1" xfId="102"/>
    <cellStyle name="常规_Sheet1 5" xfId="103"/>
    <cellStyle name="常规_Sheet1_Sheet1" xfId="104"/>
    <cellStyle name="常规_Sheet2" xfId="105"/>
    <cellStyle name="常规_水稻" xfId="106"/>
    <cellStyle name="好_2015年水稻、玉米、棉花汇总（）" xfId="107"/>
    <cellStyle name="好_2015年小麦油菜汇总（2015.1.15）" xfId="108"/>
    <cellStyle name="常规 2 27 2" xfId="109"/>
    <cellStyle name="常规 24" xfId="110"/>
    <cellStyle name="常规 2 4" xfId="111"/>
    <cellStyle name="常规 17" xfId="112"/>
    <cellStyle name="常规 8" xfId="113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2" name="HTMLHidden1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" name="HTMLHidden2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4" name="HTMLHidden3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5" name="HTMLHidden4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6" name="HTMLHidden5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7" name="HTMLHidden6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8" name="HTMLHidden7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9" name="HTMLHidden8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0" name="HTMLHidden9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1" name="HTMLHidden10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2" name="HTMLHidden11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3" name="HTMLHidden12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4" name="HTMLHidden13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5" name="HTMLHidden14" hidden="1"/>
        <xdr:cNvSpPr/>
      </xdr:nvSpPr>
      <xdr:spPr>
        <a:xfrm>
          <a:off x="515366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2" name="HTMLHidden1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3" name="HTMLHidden2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4" name="HTMLHidden3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5" name="HTMLHidden4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6" name="HTMLHidden5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7" name="HTMLHidden6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8" name="HTMLHidden7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9" name="HTMLHidden8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10" name="HTMLHidden9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11" name="HTMLHidden10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12" name="HTMLHidden11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13" name="HTMLHidden12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14" name="HTMLHidden13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sp>
      <xdr:nvSpPr>
        <xdr:cNvPr id="15" name="HTMLHidden14" hidden="1"/>
        <xdr:cNvSpPr/>
      </xdr:nvSpPr>
      <xdr:spPr>
        <a:xfrm>
          <a:off x="5153660" y="5257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914400</xdr:colOff>
      <xdr:row>10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5257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2" name="HTMLHidden1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3" name="HTMLHidden2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4" name="HTMLHidden3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5" name="HTMLHidden4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6" name="HTMLHidden5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7" name="HTMLHidden6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8" name="HTMLHidden7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9" name="HTMLHidden8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10" name="HTMLHidden9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11" name="HTMLHidden10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12" name="HTMLHidden11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13" name="HTMLHidden12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14" name="HTMLHidden13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sp>
      <xdr:nvSpPr>
        <xdr:cNvPr id="15" name="HTMLHidden14" hidden="1"/>
        <xdr:cNvSpPr/>
      </xdr:nvSpPr>
      <xdr:spPr>
        <a:xfrm>
          <a:off x="5153660" y="3619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914400</xdr:colOff>
      <xdr:row>8</xdr:row>
      <xdr:rowOff>76200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619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2" name="HTMLHidden1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3" name="HTMLHidden2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4" name="HTMLHidden3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5" name="HTMLHidden4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6" name="HTMLHidden5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7" name="HTMLHidden6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8" name="HTMLHidden7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9" name="HTMLHidden8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10" name="HTMLHidden9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11" name="HTMLHidden10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12" name="HTMLHidden11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13" name="HTMLHidden12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14" name="HTMLHidden13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sp>
      <xdr:nvSpPr>
        <xdr:cNvPr id="15" name="HTMLHidden14" hidden="1"/>
        <xdr:cNvSpPr/>
      </xdr:nvSpPr>
      <xdr:spPr>
        <a:xfrm>
          <a:off x="5153660" y="1981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5</xdr:row>
      <xdr:rowOff>76200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981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4"/>
  <sheetViews>
    <sheetView view="pageBreakPreview" zoomScaleNormal="115" workbookViewId="0">
      <selection activeCell="F23" sqref="F23"/>
    </sheetView>
  </sheetViews>
  <sheetFormatPr defaultColWidth="9" defaultRowHeight="14.25"/>
  <cols>
    <col min="1" max="1" width="16.125" style="38" customWidth="1"/>
    <col min="2" max="2" width="6.5" style="39" customWidth="1"/>
    <col min="3" max="3" width="10.625" style="40" customWidth="1"/>
    <col min="4" max="4" width="6.75" style="41" customWidth="1"/>
    <col min="5" max="5" width="9.675" style="40" customWidth="1"/>
    <col min="6" max="6" width="6.75" style="42" customWidth="1"/>
    <col min="7" max="7" width="13.2583333333333" style="43" customWidth="1"/>
    <col min="8" max="8" width="6.625" style="43" customWidth="1"/>
    <col min="9" max="9" width="10.375" style="43" customWidth="1"/>
    <col min="10" max="10" width="9.625" style="42" customWidth="1"/>
    <col min="11" max="11" width="11.5" style="44" customWidth="1"/>
    <col min="12" max="12" width="8.375" style="44" customWidth="1"/>
    <col min="13" max="13" width="9.375" style="44" customWidth="1"/>
    <col min="14" max="16" width="9" style="44"/>
    <col min="17" max="17" width="9.375" style="44" customWidth="1"/>
    <col min="18" max="18" width="11.6833333333333" style="44" customWidth="1"/>
    <col min="19" max="19" width="15.4833333333333" style="44" customWidth="1"/>
    <col min="20" max="16384" width="9" style="44"/>
  </cols>
  <sheetData>
    <row r="1" s="34" customFormat="1" ht="25.5" customHeight="1" spans="1:19">
      <c r="A1" s="45" t="s">
        <v>0</v>
      </c>
      <c r="B1" s="45"/>
      <c r="C1" s="45"/>
      <c r="D1" s="45"/>
      <c r="E1" s="46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="35" customFormat="1" ht="25.5" customHeight="1" spans="1:19">
      <c r="A2" s="47" t="s">
        <v>1</v>
      </c>
      <c r="B2" s="47"/>
      <c r="C2" s="47"/>
      <c r="D2" s="47"/>
      <c r="E2" s="48"/>
      <c r="F2" s="47"/>
      <c r="G2" s="49"/>
      <c r="H2" s="49"/>
      <c r="I2" s="67"/>
      <c r="J2" s="67"/>
      <c r="K2" s="67"/>
      <c r="L2" s="67"/>
      <c r="M2" s="67"/>
      <c r="N2" s="67"/>
      <c r="O2" s="67"/>
      <c r="P2" s="67"/>
      <c r="Q2" s="47" t="s">
        <v>2</v>
      </c>
      <c r="R2" s="47"/>
      <c r="S2" s="47"/>
    </row>
    <row r="3" s="36" customFormat="1" ht="20.25" customHeight="1" spans="1:19">
      <c r="A3" s="50" t="s">
        <v>3</v>
      </c>
      <c r="B3" s="51" t="s">
        <v>4</v>
      </c>
      <c r="C3" s="52" t="s">
        <v>5</v>
      </c>
      <c r="D3" s="53" t="s">
        <v>6</v>
      </c>
      <c r="E3" s="54" t="s">
        <v>7</v>
      </c>
      <c r="F3" s="52" t="s">
        <v>8</v>
      </c>
      <c r="G3" s="52" t="s">
        <v>9</v>
      </c>
      <c r="H3" s="52" t="s">
        <v>10</v>
      </c>
      <c r="I3" s="52"/>
      <c r="J3" s="52"/>
      <c r="K3" s="52"/>
      <c r="L3" s="52"/>
      <c r="M3" s="52"/>
      <c r="N3" s="52"/>
      <c r="O3" s="52"/>
      <c r="P3" s="52"/>
      <c r="Q3" s="52"/>
      <c r="R3" s="52" t="s">
        <v>11</v>
      </c>
      <c r="S3" s="53" t="s">
        <v>12</v>
      </c>
    </row>
    <row r="4" s="36" customFormat="1" ht="12" spans="1:19">
      <c r="A4" s="50"/>
      <c r="B4" s="51"/>
      <c r="C4" s="52"/>
      <c r="D4" s="53"/>
      <c r="E4" s="54"/>
      <c r="F4" s="52"/>
      <c r="G4" s="52"/>
      <c r="H4" s="55" t="s">
        <v>13</v>
      </c>
      <c r="I4" s="53"/>
      <c r="J4" s="53" t="s">
        <v>14</v>
      </c>
      <c r="K4" s="53"/>
      <c r="L4" s="53" t="s">
        <v>15</v>
      </c>
      <c r="M4" s="53"/>
      <c r="N4" s="53" t="s">
        <v>16</v>
      </c>
      <c r="O4" s="53"/>
      <c r="P4" s="53" t="s">
        <v>17</v>
      </c>
      <c r="Q4" s="53"/>
      <c r="R4" s="52"/>
      <c r="S4" s="53"/>
    </row>
    <row r="5" s="36" customFormat="1" ht="39.95" customHeight="1" spans="1:19">
      <c r="A5" s="50"/>
      <c r="B5" s="51"/>
      <c r="C5" s="52"/>
      <c r="D5" s="53"/>
      <c r="E5" s="54"/>
      <c r="F5" s="52"/>
      <c r="G5" s="52"/>
      <c r="H5" s="54" t="s">
        <v>18</v>
      </c>
      <c r="I5" s="53" t="s">
        <v>19</v>
      </c>
      <c r="J5" s="52" t="s">
        <v>18</v>
      </c>
      <c r="K5" s="53" t="s">
        <v>19</v>
      </c>
      <c r="L5" s="52" t="s">
        <v>18</v>
      </c>
      <c r="M5" s="53" t="s">
        <v>19</v>
      </c>
      <c r="N5" s="52" t="s">
        <v>18</v>
      </c>
      <c r="O5" s="53" t="s">
        <v>19</v>
      </c>
      <c r="P5" s="52" t="s">
        <v>18</v>
      </c>
      <c r="Q5" s="53" t="s">
        <v>19</v>
      </c>
      <c r="R5" s="52"/>
      <c r="S5" s="53"/>
    </row>
    <row r="6" s="36" customFormat="1" ht="39.95" customHeight="1" spans="1:19">
      <c r="A6" s="56" t="s">
        <v>20</v>
      </c>
      <c r="B6" s="57">
        <v>8</v>
      </c>
      <c r="C6" s="58">
        <v>108</v>
      </c>
      <c r="D6" s="58">
        <v>6000</v>
      </c>
      <c r="E6" s="59" t="s">
        <v>21</v>
      </c>
      <c r="F6" s="58">
        <v>315</v>
      </c>
      <c r="G6" s="58">
        <v>34020</v>
      </c>
      <c r="H6" s="60">
        <v>0</v>
      </c>
      <c r="I6" s="58">
        <v>0</v>
      </c>
      <c r="J6" s="61">
        <v>0</v>
      </c>
      <c r="K6" s="58">
        <v>0</v>
      </c>
      <c r="L6" s="63">
        <v>0</v>
      </c>
      <c r="M6" s="58">
        <v>0</v>
      </c>
      <c r="N6" s="62">
        <v>0.8</v>
      </c>
      <c r="O6" s="58">
        <v>27216</v>
      </c>
      <c r="P6" s="63">
        <v>0.2</v>
      </c>
      <c r="Q6" s="58">
        <v>6804</v>
      </c>
      <c r="R6" s="58">
        <v>6804</v>
      </c>
      <c r="S6" s="58">
        <v>27216</v>
      </c>
    </row>
    <row r="7" s="36" customFormat="1" ht="39.95" customHeight="1" spans="1:19">
      <c r="A7" s="56" t="s">
        <v>22</v>
      </c>
      <c r="B7" s="57">
        <v>6</v>
      </c>
      <c r="C7" s="58">
        <v>76</v>
      </c>
      <c r="D7" s="58">
        <v>3000</v>
      </c>
      <c r="E7" s="59">
        <v>0.06</v>
      </c>
      <c r="F7" s="58">
        <v>180</v>
      </c>
      <c r="G7" s="58">
        <v>13680</v>
      </c>
      <c r="H7" s="60">
        <v>0</v>
      </c>
      <c r="I7" s="58">
        <v>0</v>
      </c>
      <c r="J7" s="61">
        <v>0</v>
      </c>
      <c r="K7" s="58">
        <v>0</v>
      </c>
      <c r="L7" s="63">
        <v>0</v>
      </c>
      <c r="M7" s="58">
        <v>0</v>
      </c>
      <c r="N7" s="62">
        <v>0.8</v>
      </c>
      <c r="O7" s="58">
        <v>10944</v>
      </c>
      <c r="P7" s="63">
        <v>0.2</v>
      </c>
      <c r="Q7" s="58">
        <v>2736</v>
      </c>
      <c r="R7" s="58">
        <v>2736</v>
      </c>
      <c r="S7" s="58">
        <v>10944</v>
      </c>
    </row>
    <row r="8" s="36" customFormat="1" ht="39.95" customHeight="1" spans="1:19">
      <c r="A8" s="56" t="s">
        <v>23</v>
      </c>
      <c r="B8" s="57">
        <v>4</v>
      </c>
      <c r="C8" s="58">
        <v>2820</v>
      </c>
      <c r="D8" s="58">
        <v>1000</v>
      </c>
      <c r="E8" s="61">
        <v>0.04</v>
      </c>
      <c r="F8" s="58">
        <v>40</v>
      </c>
      <c r="G8" s="58">
        <v>112800</v>
      </c>
      <c r="H8" s="62">
        <v>0.35</v>
      </c>
      <c r="I8" s="68">
        <f>G8*0.35</f>
        <v>39480</v>
      </c>
      <c r="J8" s="61">
        <v>0.3</v>
      </c>
      <c r="K8" s="68">
        <f>G8*0.3</f>
        <v>33840</v>
      </c>
      <c r="L8" s="63">
        <v>0</v>
      </c>
      <c r="M8" s="58">
        <v>0</v>
      </c>
      <c r="N8" s="62">
        <v>0.05</v>
      </c>
      <c r="O8" s="68">
        <f>N8*G8</f>
        <v>5640</v>
      </c>
      <c r="P8" s="61">
        <v>0.3</v>
      </c>
      <c r="Q8" s="68">
        <v>33840</v>
      </c>
      <c r="R8" s="68">
        <v>33840</v>
      </c>
      <c r="S8" s="58">
        <v>78960</v>
      </c>
    </row>
    <row r="9" s="36" customFormat="1" ht="39.95" customHeight="1" spans="1:19">
      <c r="A9" s="56" t="s">
        <v>24</v>
      </c>
      <c r="B9" s="57">
        <v>1</v>
      </c>
      <c r="C9" s="58">
        <v>70</v>
      </c>
      <c r="D9" s="58">
        <v>700</v>
      </c>
      <c r="E9" s="61">
        <v>0.02</v>
      </c>
      <c r="F9" s="58">
        <v>14</v>
      </c>
      <c r="G9" s="58">
        <v>980</v>
      </c>
      <c r="H9" s="62">
        <v>0.35</v>
      </c>
      <c r="I9" s="58">
        <v>343</v>
      </c>
      <c r="J9" s="61">
        <v>0.25</v>
      </c>
      <c r="K9" s="69">
        <v>245</v>
      </c>
      <c r="L9" s="63">
        <v>0</v>
      </c>
      <c r="M9" s="58">
        <v>0</v>
      </c>
      <c r="N9" s="63">
        <v>0.1</v>
      </c>
      <c r="O9" s="58">
        <v>98</v>
      </c>
      <c r="P9" s="63">
        <v>0.3</v>
      </c>
      <c r="Q9" s="71">
        <v>294</v>
      </c>
      <c r="R9" s="71">
        <v>294</v>
      </c>
      <c r="S9" s="58">
        <v>686</v>
      </c>
    </row>
    <row r="10" s="37" customFormat="1" ht="32.25" customHeight="1" spans="1:19">
      <c r="A10" s="56"/>
      <c r="B10" s="57"/>
      <c r="C10" s="58"/>
      <c r="D10" s="58"/>
      <c r="E10" s="61"/>
      <c r="F10" s="58"/>
      <c r="G10" s="58"/>
      <c r="H10" s="63"/>
      <c r="I10" s="58"/>
      <c r="J10" s="61"/>
      <c r="K10" s="58"/>
      <c r="L10" s="63"/>
      <c r="M10" s="58"/>
      <c r="N10" s="63"/>
      <c r="O10" s="58"/>
      <c r="P10" s="63"/>
      <c r="Q10" s="58"/>
      <c r="R10" s="58"/>
      <c r="S10" s="58"/>
    </row>
    <row r="11" ht="39" customHeight="1" spans="1:19">
      <c r="A11" s="56" t="s">
        <v>25</v>
      </c>
      <c r="B11" s="58">
        <f>SUM(B6:B10)</f>
        <v>19</v>
      </c>
      <c r="C11" s="58">
        <f>SUM(C6:C10)</f>
        <v>3074</v>
      </c>
      <c r="D11" s="58"/>
      <c r="E11" s="61"/>
      <c r="F11" s="58"/>
      <c r="G11" s="58">
        <f>SUM(G6:G10)</f>
        <v>161480</v>
      </c>
      <c r="H11" s="58">
        <v>0</v>
      </c>
      <c r="I11" s="58">
        <f t="shared" ref="I11:M11" si="0">SUM(I6:I10)</f>
        <v>39823</v>
      </c>
      <c r="J11" s="58"/>
      <c r="K11" s="58">
        <f t="shared" si="0"/>
        <v>34085</v>
      </c>
      <c r="L11" s="58"/>
      <c r="M11" s="58">
        <f t="shared" si="0"/>
        <v>0</v>
      </c>
      <c r="N11" s="58"/>
      <c r="O11" s="58">
        <f>O6+O7+O8+O9</f>
        <v>43898</v>
      </c>
      <c r="P11" s="58"/>
      <c r="Q11" s="58">
        <f>Q6+Q7+Q8+Q9</f>
        <v>43674</v>
      </c>
      <c r="R11" s="58">
        <f>R6+R7+R8+R9</f>
        <v>43674</v>
      </c>
      <c r="S11" s="58">
        <f>SUM(S6:S10)</f>
        <v>117806</v>
      </c>
    </row>
    <row r="12" spans="1:19">
      <c r="A12" s="64" t="s">
        <v>26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3:13">
      <c r="M13" s="70"/>
    </row>
    <row r="14" spans="6:6">
      <c r="F14" s="66"/>
    </row>
  </sheetData>
  <mergeCells count="19">
    <mergeCell ref="A1:S1"/>
    <mergeCell ref="A2:C2"/>
    <mergeCell ref="Q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236111111111111" right="0.590277777777778" top="0.55" bottom="0.35" header="0.31" footer="0.12"/>
  <pageSetup paperSize="9" scale="6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14"/>
  <sheetViews>
    <sheetView tabSelected="1" workbookViewId="0">
      <pane ySplit="2" topLeftCell="A3" activePane="bottomLeft" state="frozen"/>
      <selection/>
      <selection pane="bottomLeft" activeCell="K14" sqref="K14"/>
    </sheetView>
  </sheetViews>
  <sheetFormatPr defaultColWidth="14.75" defaultRowHeight="12"/>
  <cols>
    <col min="1" max="1" width="5.80833333333333" style="4" customWidth="1"/>
    <col min="2" max="2" width="9.625" style="3" customWidth="1"/>
    <col min="3" max="3" width="11.45" style="5" customWidth="1"/>
    <col min="4" max="4" width="40.75" style="5" customWidth="1"/>
    <col min="5" max="5" width="28.5" style="4" customWidth="1"/>
    <col min="6" max="6" width="8" style="6" customWidth="1"/>
    <col min="7" max="10" width="10.375" style="7" customWidth="1"/>
    <col min="11" max="11" width="13.25" style="8" customWidth="1"/>
    <col min="12" max="12" width="12.5" style="8" customWidth="1"/>
    <col min="13" max="13" width="14.375" style="8" customWidth="1"/>
    <col min="14" max="14" width="14.875" style="8" customWidth="1"/>
    <col min="15" max="15" width="10.25" style="8" customWidth="1"/>
    <col min="16" max="16384" width="14.75" style="8"/>
  </cols>
  <sheetData>
    <row r="1" s="1" customFormat="1" ht="38" customHeight="1" spans="1:1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34" customHeight="1" spans="1:15">
      <c r="A2" s="10" t="s">
        <v>28</v>
      </c>
      <c r="B2" s="11" t="s">
        <v>29</v>
      </c>
      <c r="C2" s="12" t="s">
        <v>30</v>
      </c>
      <c r="D2" s="12" t="s">
        <v>31</v>
      </c>
      <c r="E2" s="10" t="s">
        <v>32</v>
      </c>
      <c r="F2" s="13" t="s">
        <v>33</v>
      </c>
      <c r="G2" s="14" t="s">
        <v>34</v>
      </c>
      <c r="H2" s="14" t="s">
        <v>35</v>
      </c>
      <c r="I2" s="14" t="s">
        <v>36</v>
      </c>
      <c r="J2" s="22" t="s">
        <v>37</v>
      </c>
      <c r="K2" s="23" t="s">
        <v>38</v>
      </c>
      <c r="L2" s="23" t="s">
        <v>39</v>
      </c>
      <c r="M2" s="23" t="s">
        <v>40</v>
      </c>
      <c r="N2" s="23" t="s">
        <v>41</v>
      </c>
      <c r="O2" s="23" t="s">
        <v>42</v>
      </c>
    </row>
    <row r="3" s="3" customFormat="1" ht="41" customHeight="1" spans="1:15">
      <c r="A3" s="15">
        <v>1</v>
      </c>
      <c r="B3" s="16" t="s">
        <v>43</v>
      </c>
      <c r="C3" s="17" t="s">
        <v>44</v>
      </c>
      <c r="D3" s="17" t="s">
        <v>45</v>
      </c>
      <c r="E3" s="17" t="s">
        <v>46</v>
      </c>
      <c r="F3" s="18">
        <v>1</v>
      </c>
      <c r="G3" s="19">
        <v>8</v>
      </c>
      <c r="H3" s="19">
        <v>288</v>
      </c>
      <c r="I3" s="19">
        <v>1440</v>
      </c>
      <c r="J3" s="19">
        <v>1152</v>
      </c>
      <c r="K3" s="24">
        <v>45645</v>
      </c>
      <c r="L3" s="19">
        <v>792</v>
      </c>
      <c r="M3" s="17" t="s">
        <v>44</v>
      </c>
      <c r="N3" s="26"/>
      <c r="O3" s="26"/>
    </row>
    <row r="4" s="3" customFormat="1" ht="43" customHeight="1" spans="1:15">
      <c r="A4" s="15">
        <v>2</v>
      </c>
      <c r="B4" s="16" t="s">
        <v>43</v>
      </c>
      <c r="C4" s="17" t="s">
        <v>47</v>
      </c>
      <c r="D4" s="17" t="s">
        <v>45</v>
      </c>
      <c r="E4" s="17" t="s">
        <v>48</v>
      </c>
      <c r="F4" s="18">
        <v>1</v>
      </c>
      <c r="G4" s="19">
        <v>12</v>
      </c>
      <c r="H4" s="19">
        <v>432</v>
      </c>
      <c r="I4" s="19">
        <v>2160</v>
      </c>
      <c r="J4" s="19">
        <v>1728</v>
      </c>
      <c r="K4" s="24">
        <v>45645</v>
      </c>
      <c r="L4" s="19">
        <v>1188</v>
      </c>
      <c r="M4" s="17" t="s">
        <v>47</v>
      </c>
      <c r="N4" s="26"/>
      <c r="O4" s="26"/>
    </row>
    <row r="5" s="3" customFormat="1" ht="43" customHeight="1" spans="1:15">
      <c r="A5" s="15">
        <v>3</v>
      </c>
      <c r="B5" s="16" t="s">
        <v>43</v>
      </c>
      <c r="C5" s="17" t="s">
        <v>49</v>
      </c>
      <c r="D5" s="17" t="s">
        <v>45</v>
      </c>
      <c r="E5" s="17" t="s">
        <v>50</v>
      </c>
      <c r="F5" s="18">
        <v>1</v>
      </c>
      <c r="G5" s="19">
        <v>14</v>
      </c>
      <c r="H5" s="19">
        <v>504</v>
      </c>
      <c r="I5" s="19">
        <v>2520</v>
      </c>
      <c r="J5" s="19">
        <v>2016</v>
      </c>
      <c r="K5" s="24">
        <v>45646</v>
      </c>
      <c r="L5" s="19">
        <v>1386</v>
      </c>
      <c r="M5" s="17" t="s">
        <v>49</v>
      </c>
      <c r="N5" s="26"/>
      <c r="O5" s="26"/>
    </row>
    <row r="6" s="3" customFormat="1" ht="43" customHeight="1" spans="1:15">
      <c r="A6" s="15">
        <v>4</v>
      </c>
      <c r="B6" s="16" t="s">
        <v>43</v>
      </c>
      <c r="C6" s="17" t="s">
        <v>51</v>
      </c>
      <c r="D6" s="17" t="s">
        <v>45</v>
      </c>
      <c r="E6" s="17" t="s">
        <v>52</v>
      </c>
      <c r="F6" s="18">
        <v>1</v>
      </c>
      <c r="G6" s="19">
        <v>13</v>
      </c>
      <c r="H6" s="19">
        <v>468</v>
      </c>
      <c r="I6" s="19">
        <v>2340</v>
      </c>
      <c r="J6" s="19">
        <v>1872</v>
      </c>
      <c r="K6" s="24">
        <v>45645</v>
      </c>
      <c r="L6" s="19">
        <v>1287</v>
      </c>
      <c r="M6" s="17" t="s">
        <v>51</v>
      </c>
      <c r="N6" s="26"/>
      <c r="O6" s="26"/>
    </row>
    <row r="7" s="3" customFormat="1" ht="43" customHeight="1" spans="1:15">
      <c r="A7" s="15">
        <v>5</v>
      </c>
      <c r="B7" s="16" t="s">
        <v>43</v>
      </c>
      <c r="C7" s="17" t="s">
        <v>53</v>
      </c>
      <c r="D7" s="17" t="s">
        <v>45</v>
      </c>
      <c r="E7" s="17" t="s">
        <v>54</v>
      </c>
      <c r="F7" s="18">
        <v>1</v>
      </c>
      <c r="G7" s="19">
        <v>12</v>
      </c>
      <c r="H7" s="19">
        <v>432</v>
      </c>
      <c r="I7" s="19">
        <v>2160</v>
      </c>
      <c r="J7" s="19">
        <v>1728</v>
      </c>
      <c r="K7" s="24">
        <v>45644</v>
      </c>
      <c r="L7" s="19">
        <v>1188</v>
      </c>
      <c r="M7" s="17" t="s">
        <v>53</v>
      </c>
      <c r="N7" s="26"/>
      <c r="O7" s="26"/>
    </row>
    <row r="8" s="3" customFormat="1" ht="43" customHeight="1" spans="1:15">
      <c r="A8" s="15">
        <v>6</v>
      </c>
      <c r="B8" s="16" t="s">
        <v>43</v>
      </c>
      <c r="C8" s="17" t="s">
        <v>55</v>
      </c>
      <c r="D8" s="17" t="s">
        <v>45</v>
      </c>
      <c r="E8" s="17" t="s">
        <v>56</v>
      </c>
      <c r="F8" s="18">
        <v>1</v>
      </c>
      <c r="G8" s="19">
        <v>17</v>
      </c>
      <c r="H8" s="19">
        <v>612</v>
      </c>
      <c r="I8" s="19">
        <v>3060</v>
      </c>
      <c r="J8" s="19">
        <v>2448</v>
      </c>
      <c r="K8" s="24">
        <v>45675</v>
      </c>
      <c r="L8" s="19">
        <v>1683</v>
      </c>
      <c r="M8" s="17" t="s">
        <v>55</v>
      </c>
      <c r="N8" s="26"/>
      <c r="O8" s="26"/>
    </row>
    <row r="9" ht="38" customHeight="1" spans="1:15">
      <c r="A9" s="27"/>
      <c r="B9" s="28" t="s">
        <v>25</v>
      </c>
      <c r="C9" s="29"/>
      <c r="D9" s="29"/>
      <c r="E9" s="27"/>
      <c r="F9" s="21">
        <f>SUM(F3:F8)</f>
        <v>6</v>
      </c>
      <c r="G9" s="32">
        <f>SUM(G3:G8)</f>
        <v>76</v>
      </c>
      <c r="H9" s="32">
        <f>SUM(H3:H8)</f>
        <v>2736</v>
      </c>
      <c r="I9" s="32">
        <f>SUM(I3:I8)</f>
        <v>13680</v>
      </c>
      <c r="J9" s="32">
        <f>SUM(J3:J8)</f>
        <v>10944</v>
      </c>
      <c r="K9" s="33"/>
      <c r="L9" s="32">
        <f>SUM(L3:L8)</f>
        <v>7524</v>
      </c>
      <c r="M9" s="31"/>
      <c r="N9" s="31"/>
      <c r="O9" s="31"/>
    </row>
    <row r="14" spans="7:12">
      <c r="G14" s="6"/>
      <c r="H14" s="6"/>
      <c r="I14" s="6"/>
      <c r="J14" s="6"/>
      <c r="K14" s="6"/>
      <c r="L14" s="6"/>
    </row>
  </sheetData>
  <protectedRanges>
    <protectedRange sqref="G4" name="区域1_2_1_2"/>
  </protectedRanges>
  <autoFilter ref="A2:O9">
    <extLst/>
  </autoFilter>
  <mergeCells count="1">
    <mergeCell ref="A1:O1"/>
  </mergeCells>
  <printOptions horizontalCentered="1"/>
  <pageMargins left="0.236111111111111" right="0.156944444444444" top="0.389583333333333" bottom="0.389583333333333" header="0.507638888888889" footer="0.118055555555556"/>
  <pageSetup paperSize="9" scale="64" orientation="landscape" horizontalDpi="600" verticalDpi="300"/>
  <headerFooter alignWithMargins="0" scaleWithDoc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F11" sqref="F11"/>
    </sheetView>
  </sheetViews>
  <sheetFormatPr defaultColWidth="14.75" defaultRowHeight="12"/>
  <cols>
    <col min="1" max="1" width="5.80833333333333" style="4" customWidth="1"/>
    <col min="2" max="2" width="9.625" style="3" customWidth="1"/>
    <col min="3" max="3" width="11.45" style="5" customWidth="1"/>
    <col min="4" max="4" width="40.75" style="5" customWidth="1"/>
    <col min="5" max="5" width="28.5" style="4" customWidth="1"/>
    <col min="6" max="6" width="8" style="6" customWidth="1"/>
    <col min="7" max="10" width="10.375" style="7" customWidth="1"/>
    <col min="11" max="11" width="13.25" style="8" customWidth="1"/>
    <col min="12" max="12" width="12.5" style="8" customWidth="1"/>
    <col min="13" max="13" width="14.375" style="8" customWidth="1"/>
    <col min="14" max="14" width="14.875" style="8" customWidth="1"/>
    <col min="15" max="15" width="10.25" style="8" customWidth="1"/>
    <col min="16" max="16384" width="14.75" style="8"/>
  </cols>
  <sheetData>
    <row r="1" s="1" customFormat="1" ht="38" customHeight="1" spans="1:15">
      <c r="A1" s="9" t="s">
        <v>57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34" customHeight="1" spans="1:15">
      <c r="A2" s="10" t="s">
        <v>28</v>
      </c>
      <c r="B2" s="11" t="s">
        <v>29</v>
      </c>
      <c r="C2" s="12" t="s">
        <v>30</v>
      </c>
      <c r="D2" s="12" t="s">
        <v>31</v>
      </c>
      <c r="E2" s="10" t="s">
        <v>32</v>
      </c>
      <c r="F2" s="13" t="s">
        <v>33</v>
      </c>
      <c r="G2" s="14" t="s">
        <v>34</v>
      </c>
      <c r="H2" s="14" t="s">
        <v>35</v>
      </c>
      <c r="I2" s="14" t="s">
        <v>36</v>
      </c>
      <c r="J2" s="22" t="s">
        <v>37</v>
      </c>
      <c r="K2" s="23" t="s">
        <v>38</v>
      </c>
      <c r="L2" s="23" t="s">
        <v>39</v>
      </c>
      <c r="M2" s="23" t="s">
        <v>40</v>
      </c>
      <c r="N2" s="23" t="s">
        <v>41</v>
      </c>
      <c r="O2" s="23" t="s">
        <v>42</v>
      </c>
    </row>
    <row r="3" s="3" customFormat="1" ht="41" customHeight="1" spans="1:15">
      <c r="A3" s="15">
        <v>1</v>
      </c>
      <c r="B3" s="16" t="s">
        <v>43</v>
      </c>
      <c r="C3" s="17" t="s">
        <v>44</v>
      </c>
      <c r="D3" s="17" t="s">
        <v>45</v>
      </c>
      <c r="E3" s="17" t="s">
        <v>58</v>
      </c>
      <c r="F3" s="19">
        <v>1</v>
      </c>
      <c r="G3" s="19">
        <v>8</v>
      </c>
      <c r="H3" s="19">
        <v>504</v>
      </c>
      <c r="I3" s="19">
        <v>2520</v>
      </c>
      <c r="J3" s="19">
        <v>2016</v>
      </c>
      <c r="K3" s="24">
        <v>45645</v>
      </c>
      <c r="L3" s="19">
        <v>792</v>
      </c>
      <c r="M3" s="17" t="s">
        <v>44</v>
      </c>
      <c r="N3" s="26"/>
      <c r="O3" s="26"/>
    </row>
    <row r="4" s="3" customFormat="1" ht="43" customHeight="1" spans="1:15">
      <c r="A4" s="15">
        <v>2</v>
      </c>
      <c r="B4" s="16" t="s">
        <v>43</v>
      </c>
      <c r="C4" s="17" t="s">
        <v>47</v>
      </c>
      <c r="D4" s="17" t="s">
        <v>45</v>
      </c>
      <c r="E4" s="17" t="s">
        <v>59</v>
      </c>
      <c r="F4" s="19">
        <v>1</v>
      </c>
      <c r="G4" s="19">
        <v>12</v>
      </c>
      <c r="H4" s="19">
        <v>756</v>
      </c>
      <c r="I4" s="19">
        <v>3780</v>
      </c>
      <c r="J4" s="19">
        <v>3024</v>
      </c>
      <c r="K4" s="24">
        <v>45645</v>
      </c>
      <c r="L4" s="19">
        <v>1188</v>
      </c>
      <c r="M4" s="17" t="s">
        <v>47</v>
      </c>
      <c r="N4" s="26"/>
      <c r="O4" s="26"/>
    </row>
    <row r="5" s="3" customFormat="1" ht="43" customHeight="1" spans="1:15">
      <c r="A5" s="15">
        <v>3</v>
      </c>
      <c r="B5" s="16" t="s">
        <v>43</v>
      </c>
      <c r="C5" s="17" t="s">
        <v>60</v>
      </c>
      <c r="D5" s="17" t="s">
        <v>45</v>
      </c>
      <c r="E5" s="17" t="s">
        <v>61</v>
      </c>
      <c r="F5" s="19">
        <v>1</v>
      </c>
      <c r="G5" s="19">
        <v>11</v>
      </c>
      <c r="H5" s="19">
        <v>693</v>
      </c>
      <c r="I5" s="19">
        <v>3465</v>
      </c>
      <c r="J5" s="19">
        <v>2772</v>
      </c>
      <c r="K5" s="24">
        <v>45645</v>
      </c>
      <c r="L5" s="19">
        <v>693</v>
      </c>
      <c r="M5" s="17" t="s">
        <v>60</v>
      </c>
      <c r="N5" s="26"/>
      <c r="O5" s="26"/>
    </row>
    <row r="6" s="3" customFormat="1" ht="43" customHeight="1" spans="1:15">
      <c r="A6" s="15">
        <v>4</v>
      </c>
      <c r="B6" s="16" t="s">
        <v>43</v>
      </c>
      <c r="C6" s="17" t="s">
        <v>49</v>
      </c>
      <c r="D6" s="17" t="s">
        <v>45</v>
      </c>
      <c r="E6" s="17" t="s">
        <v>62</v>
      </c>
      <c r="F6" s="19">
        <v>1</v>
      </c>
      <c r="G6" s="19">
        <v>14</v>
      </c>
      <c r="H6" s="19">
        <v>882</v>
      </c>
      <c r="I6" s="19">
        <v>4410</v>
      </c>
      <c r="J6" s="19">
        <v>3528</v>
      </c>
      <c r="K6" s="24">
        <v>45646</v>
      </c>
      <c r="L6" s="19">
        <v>1386</v>
      </c>
      <c r="M6" s="17" t="s">
        <v>49</v>
      </c>
      <c r="N6" s="26"/>
      <c r="O6" s="26"/>
    </row>
    <row r="7" s="3" customFormat="1" ht="43" customHeight="1" spans="1:15">
      <c r="A7" s="15">
        <v>5</v>
      </c>
      <c r="B7" s="16" t="s">
        <v>43</v>
      </c>
      <c r="C7" s="17" t="s">
        <v>51</v>
      </c>
      <c r="D7" s="17" t="s">
        <v>45</v>
      </c>
      <c r="E7" s="17" t="s">
        <v>63</v>
      </c>
      <c r="F7" s="19">
        <v>1</v>
      </c>
      <c r="G7" s="19">
        <v>13</v>
      </c>
      <c r="H7" s="19">
        <v>819</v>
      </c>
      <c r="I7" s="19">
        <v>4095</v>
      </c>
      <c r="J7" s="19">
        <v>3276</v>
      </c>
      <c r="K7" s="24">
        <v>45645</v>
      </c>
      <c r="L7" s="19">
        <v>1287</v>
      </c>
      <c r="M7" s="17" t="s">
        <v>51</v>
      </c>
      <c r="N7" s="26"/>
      <c r="O7" s="26"/>
    </row>
    <row r="8" s="3" customFormat="1" ht="43" customHeight="1" spans="1:15">
      <c r="A8" s="15">
        <v>6</v>
      </c>
      <c r="B8" s="16" t="s">
        <v>43</v>
      </c>
      <c r="C8" s="17" t="s">
        <v>64</v>
      </c>
      <c r="D8" s="17" t="s">
        <v>45</v>
      </c>
      <c r="E8" s="17" t="s">
        <v>65</v>
      </c>
      <c r="F8" s="19">
        <v>1</v>
      </c>
      <c r="G8" s="19">
        <v>21</v>
      </c>
      <c r="H8" s="19">
        <v>1323</v>
      </c>
      <c r="I8" s="19">
        <v>6615</v>
      </c>
      <c r="J8" s="19">
        <v>5292</v>
      </c>
      <c r="K8" s="24">
        <v>45644</v>
      </c>
      <c r="L8" s="19">
        <v>1323</v>
      </c>
      <c r="M8" s="17" t="s">
        <v>64</v>
      </c>
      <c r="N8" s="26"/>
      <c r="O8" s="26"/>
    </row>
    <row r="9" s="3" customFormat="1" ht="43" customHeight="1" spans="1:15">
      <c r="A9" s="15">
        <v>7</v>
      </c>
      <c r="B9" s="16" t="s">
        <v>43</v>
      </c>
      <c r="C9" s="17" t="s">
        <v>53</v>
      </c>
      <c r="D9" s="17" t="s">
        <v>45</v>
      </c>
      <c r="E9" s="17" t="s">
        <v>66</v>
      </c>
      <c r="F9" s="19">
        <v>1</v>
      </c>
      <c r="G9" s="19">
        <v>12</v>
      </c>
      <c r="H9" s="19">
        <v>756</v>
      </c>
      <c r="I9" s="19">
        <v>3780</v>
      </c>
      <c r="J9" s="19">
        <v>3024</v>
      </c>
      <c r="K9" s="24">
        <v>45644</v>
      </c>
      <c r="L9" s="19">
        <v>1188</v>
      </c>
      <c r="M9" s="17" t="s">
        <v>53</v>
      </c>
      <c r="N9" s="26"/>
      <c r="O9" s="26"/>
    </row>
    <row r="10" s="3" customFormat="1" ht="43" customHeight="1" spans="1:15">
      <c r="A10" s="15">
        <v>8</v>
      </c>
      <c r="B10" s="16" t="s">
        <v>43</v>
      </c>
      <c r="C10" s="17" t="s">
        <v>55</v>
      </c>
      <c r="D10" s="17" t="s">
        <v>45</v>
      </c>
      <c r="E10" s="17" t="s">
        <v>67</v>
      </c>
      <c r="F10" s="19">
        <v>1</v>
      </c>
      <c r="G10" s="19">
        <v>17</v>
      </c>
      <c r="H10" s="19">
        <v>1071</v>
      </c>
      <c r="I10" s="19">
        <v>5355</v>
      </c>
      <c r="J10" s="19">
        <v>4284</v>
      </c>
      <c r="K10" s="24">
        <v>45675</v>
      </c>
      <c r="L10" s="19">
        <v>1683</v>
      </c>
      <c r="M10" s="17" t="s">
        <v>55</v>
      </c>
      <c r="N10" s="26"/>
      <c r="O10" s="26"/>
    </row>
    <row r="11" s="8" customFormat="1" ht="38" customHeight="1" spans="1:15">
      <c r="A11" s="27"/>
      <c r="B11" s="28" t="s">
        <v>25</v>
      </c>
      <c r="C11" s="29"/>
      <c r="D11" s="29"/>
      <c r="E11" s="27"/>
      <c r="F11" s="19">
        <f>SUM(F3:F10)</f>
        <v>8</v>
      </c>
      <c r="G11" s="19">
        <f t="shared" ref="G11:L11" si="0">SUM(G3:G10)</f>
        <v>108</v>
      </c>
      <c r="H11" s="19">
        <f t="shared" si="0"/>
        <v>6804</v>
      </c>
      <c r="I11" s="19">
        <f t="shared" si="0"/>
        <v>34020</v>
      </c>
      <c r="J11" s="19">
        <f t="shared" si="0"/>
        <v>27216</v>
      </c>
      <c r="K11" s="30"/>
      <c r="L11" s="19">
        <f t="shared" si="0"/>
        <v>9540</v>
      </c>
      <c r="M11" s="31"/>
      <c r="N11" s="31"/>
      <c r="O11" s="31"/>
    </row>
  </sheetData>
  <protectedRanges>
    <protectedRange sqref="G4" name="区域1_2_1_2"/>
  </protectedRanges>
  <mergeCells count="1">
    <mergeCell ref="A1:O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J7" sqref="J7"/>
    </sheetView>
  </sheetViews>
  <sheetFormatPr defaultColWidth="14.75" defaultRowHeight="12" outlineLevelRow="6"/>
  <cols>
    <col min="1" max="1" width="5.80833333333333" style="4" customWidth="1"/>
    <col min="2" max="2" width="9.625" style="3" customWidth="1"/>
    <col min="3" max="3" width="11.45" style="5" customWidth="1"/>
    <col min="4" max="4" width="40.75" style="5" customWidth="1"/>
    <col min="5" max="5" width="28.5" style="4" customWidth="1"/>
    <col min="6" max="6" width="8" style="6" customWidth="1"/>
    <col min="7" max="10" width="10.375" style="7" customWidth="1"/>
    <col min="11" max="11" width="13.25" style="8" customWidth="1"/>
    <col min="12" max="12" width="12.5" style="8" customWidth="1"/>
    <col min="13" max="13" width="14.375" style="8" customWidth="1"/>
    <col min="14" max="14" width="14.875" style="8" customWidth="1"/>
    <col min="15" max="15" width="10.25" style="8" customWidth="1"/>
    <col min="16" max="16384" width="14.75" style="8"/>
  </cols>
  <sheetData>
    <row r="1" s="1" customFormat="1" ht="38" customHeight="1" spans="1:15">
      <c r="A1" s="9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34" customHeight="1" spans="1:15">
      <c r="A2" s="10" t="s">
        <v>28</v>
      </c>
      <c r="B2" s="11" t="s">
        <v>29</v>
      </c>
      <c r="C2" s="12" t="s">
        <v>30</v>
      </c>
      <c r="D2" s="12" t="s">
        <v>31</v>
      </c>
      <c r="E2" s="10" t="s">
        <v>32</v>
      </c>
      <c r="F2" s="13" t="s">
        <v>33</v>
      </c>
      <c r="G2" s="14" t="s">
        <v>34</v>
      </c>
      <c r="H2" s="14" t="s">
        <v>35</v>
      </c>
      <c r="I2" s="14" t="s">
        <v>36</v>
      </c>
      <c r="J2" s="22" t="s">
        <v>37</v>
      </c>
      <c r="K2" s="23" t="s">
        <v>38</v>
      </c>
      <c r="L2" s="23" t="s">
        <v>39</v>
      </c>
      <c r="M2" s="23" t="s">
        <v>40</v>
      </c>
      <c r="N2" s="23" t="s">
        <v>41</v>
      </c>
      <c r="O2" s="23" t="s">
        <v>42</v>
      </c>
    </row>
    <row r="3" s="3" customFormat="1" ht="41" customHeight="1" spans="1:15">
      <c r="A3" s="15">
        <v>1</v>
      </c>
      <c r="B3" s="16" t="s">
        <v>69</v>
      </c>
      <c r="C3" s="17" t="s">
        <v>70</v>
      </c>
      <c r="D3" s="17" t="s">
        <v>71</v>
      </c>
      <c r="E3" s="17" t="s">
        <v>72</v>
      </c>
      <c r="F3" s="19">
        <v>1</v>
      </c>
      <c r="G3" s="19">
        <v>1560</v>
      </c>
      <c r="H3" s="19">
        <v>18720</v>
      </c>
      <c r="I3" s="19">
        <v>62400</v>
      </c>
      <c r="J3" s="19">
        <v>43680</v>
      </c>
      <c r="K3" s="24">
        <v>45642</v>
      </c>
      <c r="L3" s="20">
        <v>18720</v>
      </c>
      <c r="M3" s="17" t="s">
        <v>70</v>
      </c>
      <c r="N3" s="72" t="s">
        <v>73</v>
      </c>
      <c r="O3" s="26"/>
    </row>
    <row r="4" s="3" customFormat="1" ht="43" customHeight="1" spans="1:15">
      <c r="A4" s="15">
        <v>2</v>
      </c>
      <c r="B4" s="16" t="s">
        <v>43</v>
      </c>
      <c r="C4" s="17" t="s">
        <v>74</v>
      </c>
      <c r="D4" s="17" t="s">
        <v>45</v>
      </c>
      <c r="E4" s="17" t="s">
        <v>75</v>
      </c>
      <c r="F4" s="19">
        <v>1</v>
      </c>
      <c r="G4" s="19">
        <v>196</v>
      </c>
      <c r="H4" s="19">
        <v>2352</v>
      </c>
      <c r="I4" s="19">
        <v>7840</v>
      </c>
      <c r="J4" s="19">
        <v>5488</v>
      </c>
      <c r="K4" s="24">
        <v>45699</v>
      </c>
      <c r="L4" s="20">
        <v>2352</v>
      </c>
      <c r="M4" s="17" t="s">
        <v>74</v>
      </c>
      <c r="N4" s="72" t="s">
        <v>76</v>
      </c>
      <c r="O4" s="26"/>
    </row>
    <row r="5" s="3" customFormat="1" ht="43" customHeight="1" spans="1:15">
      <c r="A5" s="15">
        <v>3</v>
      </c>
      <c r="B5" s="16" t="s">
        <v>69</v>
      </c>
      <c r="C5" s="17" t="s">
        <v>77</v>
      </c>
      <c r="D5" s="17" t="s">
        <v>78</v>
      </c>
      <c r="E5" s="17" t="s">
        <v>79</v>
      </c>
      <c r="F5" s="19">
        <v>1</v>
      </c>
      <c r="G5" s="19">
        <v>434</v>
      </c>
      <c r="H5" s="19">
        <v>5208</v>
      </c>
      <c r="I5" s="19">
        <v>17360</v>
      </c>
      <c r="J5" s="19">
        <v>12152</v>
      </c>
      <c r="K5" s="24">
        <v>45672</v>
      </c>
      <c r="L5" s="20">
        <v>5208</v>
      </c>
      <c r="M5" s="17" t="s">
        <v>77</v>
      </c>
      <c r="N5" s="72" t="s">
        <v>80</v>
      </c>
      <c r="O5" s="26"/>
    </row>
    <row r="6" s="3" customFormat="1" ht="43" customHeight="1" spans="1:15">
      <c r="A6" s="15">
        <v>4</v>
      </c>
      <c r="B6" s="16" t="s">
        <v>43</v>
      </c>
      <c r="C6" s="17" t="s">
        <v>81</v>
      </c>
      <c r="D6" s="17" t="s">
        <v>82</v>
      </c>
      <c r="E6" s="17" t="s">
        <v>83</v>
      </c>
      <c r="F6" s="19">
        <v>1</v>
      </c>
      <c r="G6" s="19">
        <v>630</v>
      </c>
      <c r="H6" s="19">
        <v>7560</v>
      </c>
      <c r="I6" s="19">
        <v>25200</v>
      </c>
      <c r="J6" s="19">
        <v>17640</v>
      </c>
      <c r="K6" s="24">
        <v>45702</v>
      </c>
      <c r="L6" s="20">
        <v>7560</v>
      </c>
      <c r="M6" s="17" t="s">
        <v>81</v>
      </c>
      <c r="N6" s="72" t="s">
        <v>84</v>
      </c>
      <c r="O6" s="26"/>
    </row>
    <row r="7" s="3" customFormat="1" ht="43" customHeight="1" spans="1:15">
      <c r="A7" s="15"/>
      <c r="B7" s="16" t="s">
        <v>25</v>
      </c>
      <c r="C7" s="17"/>
      <c r="D7" s="17"/>
      <c r="E7" s="17"/>
      <c r="F7" s="19">
        <f>SUM(F3:F6)</f>
        <v>4</v>
      </c>
      <c r="G7" s="19">
        <f t="shared" ref="G7:L7" si="0">SUM(G3:G6)</f>
        <v>2820</v>
      </c>
      <c r="H7" s="19">
        <f t="shared" si="0"/>
        <v>33840</v>
      </c>
      <c r="I7" s="19">
        <f t="shared" si="0"/>
        <v>112800</v>
      </c>
      <c r="J7" s="19">
        <f t="shared" si="0"/>
        <v>78960</v>
      </c>
      <c r="K7" s="18"/>
      <c r="L7" s="19">
        <f t="shared" si="0"/>
        <v>33840</v>
      </c>
      <c r="M7" s="17"/>
      <c r="N7" s="26"/>
      <c r="O7" s="26"/>
    </row>
  </sheetData>
  <protectedRanges>
    <protectedRange sqref="J3" name="区域1_2_1_2"/>
    <protectedRange sqref="G4" name="区域1_2_1_2_1"/>
  </protectedRanges>
  <mergeCells count="1">
    <mergeCell ref="A1:O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N3" sqref="N3"/>
    </sheetView>
  </sheetViews>
  <sheetFormatPr defaultColWidth="14.75" defaultRowHeight="12" outlineLevelRow="3"/>
  <cols>
    <col min="1" max="1" width="5.80833333333333" style="4" customWidth="1"/>
    <col min="2" max="2" width="9.625" style="3" customWidth="1"/>
    <col min="3" max="3" width="11.45" style="5" customWidth="1"/>
    <col min="4" max="4" width="40.75" style="5" customWidth="1"/>
    <col min="5" max="5" width="28.5" style="4" customWidth="1"/>
    <col min="6" max="6" width="8" style="6" customWidth="1"/>
    <col min="7" max="10" width="10.375" style="7" customWidth="1"/>
    <col min="11" max="11" width="13.25" style="8" customWidth="1"/>
    <col min="12" max="12" width="12.5" style="8" customWidth="1"/>
    <col min="13" max="13" width="14.375" style="8" customWidth="1"/>
    <col min="14" max="14" width="14.875" style="8" customWidth="1"/>
    <col min="15" max="15" width="10.25" style="8" customWidth="1"/>
    <col min="16" max="16384" width="14.75" style="8"/>
  </cols>
  <sheetData>
    <row r="1" s="1" customFormat="1" ht="38" customHeight="1" spans="1:15">
      <c r="A1" s="9" t="s">
        <v>85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34" customHeight="1" spans="1:15">
      <c r="A2" s="10" t="s">
        <v>28</v>
      </c>
      <c r="B2" s="11" t="s">
        <v>29</v>
      </c>
      <c r="C2" s="12" t="s">
        <v>30</v>
      </c>
      <c r="D2" s="12" t="s">
        <v>31</v>
      </c>
      <c r="E2" s="10" t="s">
        <v>32</v>
      </c>
      <c r="F2" s="13" t="s">
        <v>33</v>
      </c>
      <c r="G2" s="14" t="s">
        <v>34</v>
      </c>
      <c r="H2" s="14" t="s">
        <v>35</v>
      </c>
      <c r="I2" s="14" t="s">
        <v>36</v>
      </c>
      <c r="J2" s="22" t="s">
        <v>37</v>
      </c>
      <c r="K2" s="23" t="s">
        <v>38</v>
      </c>
      <c r="L2" s="23" t="s">
        <v>39</v>
      </c>
      <c r="M2" s="23" t="s">
        <v>40</v>
      </c>
      <c r="N2" s="23" t="s">
        <v>41</v>
      </c>
      <c r="O2" s="23" t="s">
        <v>42</v>
      </c>
    </row>
    <row r="3" s="3" customFormat="1" ht="41" customHeight="1" spans="1:15">
      <c r="A3" s="15">
        <v>1</v>
      </c>
      <c r="B3" s="16" t="s">
        <v>69</v>
      </c>
      <c r="C3" s="17" t="s">
        <v>86</v>
      </c>
      <c r="D3" s="17" t="s">
        <v>87</v>
      </c>
      <c r="E3" s="17" t="s">
        <v>88</v>
      </c>
      <c r="F3" s="18">
        <v>1</v>
      </c>
      <c r="G3" s="19">
        <v>70</v>
      </c>
      <c r="H3" s="20">
        <v>294</v>
      </c>
      <c r="I3" s="19">
        <v>980</v>
      </c>
      <c r="J3" s="20">
        <v>686</v>
      </c>
      <c r="K3" s="24">
        <v>45701</v>
      </c>
      <c r="L3" s="20">
        <v>294</v>
      </c>
      <c r="M3" s="17" t="s">
        <v>86</v>
      </c>
      <c r="N3" s="72" t="s">
        <v>89</v>
      </c>
      <c r="O3" s="26"/>
    </row>
    <row r="4" s="3" customFormat="1" ht="43" customHeight="1" spans="1:15">
      <c r="A4" s="15"/>
      <c r="B4" s="16" t="s">
        <v>25</v>
      </c>
      <c r="C4" s="17"/>
      <c r="D4" s="17"/>
      <c r="E4" s="17"/>
      <c r="F4" s="21">
        <f>SUM(F3:F3)</f>
        <v>1</v>
      </c>
      <c r="G4" s="21">
        <f t="shared" ref="G4:L4" si="0">SUM(G3:G3)</f>
        <v>70</v>
      </c>
      <c r="H4" s="21">
        <f t="shared" si="0"/>
        <v>294</v>
      </c>
      <c r="I4" s="21">
        <f t="shared" si="0"/>
        <v>980</v>
      </c>
      <c r="J4" s="21">
        <f t="shared" si="0"/>
        <v>686</v>
      </c>
      <c r="K4" s="21"/>
      <c r="L4" s="21">
        <f t="shared" si="0"/>
        <v>294</v>
      </c>
      <c r="M4" s="17"/>
      <c r="N4" s="26"/>
      <c r="O4" s="26"/>
    </row>
  </sheetData>
  <protectedRanges>
    <protectedRange sqref="J3" name="区域1_2_1_2"/>
  </protectedRanges>
  <mergeCells count="1">
    <mergeCell ref="A1:O1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/>
  <rangeList sheetStid="11" master="">
    <arrUserId title="区域1_2_1_2" rangeCreator="" othersAccessPermission="edit"/>
  </rangeList>
  <rangeList sheetStid="12" master="">
    <arrUserId title="区域1_2_1_2" rangeCreator="" othersAccessPermission="edit"/>
  </rangeList>
  <rangeList sheetStid="13" master="">
    <arrUserId title="区域1_2_1_2" rangeCreator="" othersAccessPermission="edit"/>
    <arrUserId title="区域1_2_1_2_1" rangeCreator="" othersAccessPermission="edit"/>
  </rangeList>
  <rangeList sheetStid="14" master="">
    <arrUserId title="区域1_2_1_2" rangeCreator="" othersAccessPermission="edit"/>
  </rangeList>
  <rangeList sheetStid="1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 </vt:lpstr>
      <vt:lpstr>棚内作物</vt:lpstr>
      <vt:lpstr>大棚保险</vt:lpstr>
      <vt:lpstr>小麦</vt:lpstr>
      <vt:lpstr>油菜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2020-05-15T00:47:00Z</cp:lastPrinted>
  <dcterms:modified xsi:type="dcterms:W3CDTF">2025-05-09T05:54:33Z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FC786E0637EF420E896FBE684734B360</vt:lpwstr>
  </property>
</Properties>
</file>