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<sst xmlns="http://schemas.openxmlformats.org/spreadsheetml/2006/main" count="14" uniqueCount="11">
  <si>
    <t>南通市通州区2021年度地方政府债券应还本息及债券付息/兑付服务费汇总表</t>
  </si>
  <si>
    <t>单位：万元</t>
  </si>
  <si>
    <t>地  区</t>
  </si>
  <si>
    <r>
      <t>2021</t>
    </r>
    <r>
      <rPr>
        <b/>
        <sz val="12"/>
        <rFont val="宋体"/>
        <charset val="134"/>
      </rPr>
      <t>年应还本息合计（</t>
    </r>
    <r>
      <rPr>
        <b/>
        <sz val="12"/>
        <rFont val="宋体"/>
        <charset val="134"/>
      </rPr>
      <t>万元</t>
    </r>
    <r>
      <rPr>
        <b/>
        <sz val="12"/>
        <rFont val="宋体"/>
        <charset val="134"/>
      </rPr>
      <t>）</t>
    </r>
  </si>
  <si>
    <t>应还本金（万元）</t>
  </si>
  <si>
    <t>应还利息（万元）</t>
  </si>
  <si>
    <r>
      <t>应付付息/兑付服务费（</t>
    </r>
    <r>
      <rPr>
        <b/>
        <sz val="12"/>
        <rFont val="宋体"/>
        <charset val="134"/>
      </rPr>
      <t>元</t>
    </r>
    <r>
      <rPr>
        <b/>
        <sz val="12"/>
        <rFont val="宋体"/>
        <charset val="134"/>
      </rPr>
      <t>）</t>
    </r>
  </si>
  <si>
    <t>小计</t>
  </si>
  <si>
    <t>一般债券</t>
  </si>
  <si>
    <t>专项债券</t>
  </si>
  <si>
    <t>通州区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</si>
</sst>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.0000_ "/>
    <numFmt numFmtId="43" formatCode="_ * #,##0.00_ ;_ * \-#,##0.00_ ;_ * &quot;-&quot;??_ ;_ @_ "/>
    <numFmt numFmtId="178" formatCode="0_);[Red]\(0\)"/>
    <numFmt numFmtId="179" formatCode="0.0000_);[Red]\(0.0000\)"/>
  </numFmts>
  <fonts count="26">
    <font>
      <sz val="11"/>
      <color theme="1"/>
      <name val="等线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color indexed="8"/>
      <name val="等线"/>
      <charset val="134"/>
    </font>
    <font>
      <sz val="14"/>
      <name val="Times New Roman"/>
      <family val="1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5" borderId="1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25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/>
    <xf numFmtId="176" fontId="3" fillId="0" borderId="0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491;&#19978;&#25991;&#20214;\&#20851;&#20110;2021&#24180;&#20184;&#24687;\&#38468;&#34920;1-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1月5日"/>
      <sheetName val="2月3日"/>
      <sheetName val="3月3日"/>
      <sheetName val="4月1日"/>
      <sheetName val="5月6日"/>
      <sheetName val="6月2日"/>
      <sheetName val="7月2日"/>
      <sheetName val="8月5日"/>
      <sheetName val="9月2日"/>
      <sheetName val="10月9日"/>
      <sheetName val="11月4日"/>
      <sheetName val="12月3日"/>
    </sheetNames>
    <sheetDataSet>
      <sheetData sheetId="0"/>
      <sheetData sheetId="1">
        <row r="14">
          <cell r="C14">
            <v>39.3</v>
          </cell>
          <cell r="D14">
            <v>353.5</v>
          </cell>
        </row>
        <row r="14">
          <cell r="F14">
            <v>505.5</v>
          </cell>
          <cell r="G14">
            <v>815.475</v>
          </cell>
        </row>
        <row r="14">
          <cell r="J14">
            <v>136.71</v>
          </cell>
        </row>
      </sheetData>
      <sheetData sheetId="2">
        <row r="14">
          <cell r="C14">
            <v>510.6</v>
          </cell>
          <cell r="D14">
            <v>91.68</v>
          </cell>
          <cell r="E14">
            <v>37.81</v>
          </cell>
          <cell r="F14">
            <v>82.25</v>
          </cell>
        </row>
        <row r="14">
          <cell r="H14">
            <v>214.2</v>
          </cell>
        </row>
      </sheetData>
      <sheetData sheetId="3">
        <row r="14">
          <cell r="C14">
            <v>374.253</v>
          </cell>
          <cell r="D14">
            <v>112.53</v>
          </cell>
          <cell r="E14">
            <v>19650</v>
          </cell>
          <cell r="F14">
            <v>542.34</v>
          </cell>
          <cell r="G14">
            <v>599.325</v>
          </cell>
          <cell r="H14">
            <v>215.73</v>
          </cell>
          <cell r="I14">
            <v>28000</v>
          </cell>
          <cell r="J14">
            <v>772.8</v>
          </cell>
          <cell r="K14">
            <v>854</v>
          </cell>
          <cell r="L14">
            <v>318.9744</v>
          </cell>
        </row>
        <row r="14">
          <cell r="N14">
            <v>3300</v>
          </cell>
          <cell r="O14">
            <v>847.5</v>
          </cell>
        </row>
      </sheetData>
      <sheetData sheetId="4">
        <row r="14">
          <cell r="C14">
            <v>2642.4</v>
          </cell>
          <cell r="D14">
            <v>773.5</v>
          </cell>
          <cell r="E14">
            <v>665.28</v>
          </cell>
          <cell r="F14">
            <v>130.7304</v>
          </cell>
          <cell r="G14">
            <v>107.045</v>
          </cell>
          <cell r="H14">
            <v>254.1</v>
          </cell>
          <cell r="I14">
            <v>580.8</v>
          </cell>
          <cell r="J14">
            <v>804.56</v>
          </cell>
          <cell r="K14">
            <v>1561.56</v>
          </cell>
          <cell r="L14">
            <v>206.505</v>
          </cell>
          <cell r="M14">
            <v>759.99</v>
          </cell>
        </row>
        <row r="14">
          <cell r="P14">
            <v>711.9</v>
          </cell>
        </row>
        <row r="14">
          <cell r="R14">
            <v>32050</v>
          </cell>
          <cell r="S14">
            <v>999.96</v>
          </cell>
          <cell r="T14">
            <v>1086.495</v>
          </cell>
          <cell r="U14">
            <v>498.96</v>
          </cell>
        </row>
        <row r="14">
          <cell r="X14">
            <v>40</v>
          </cell>
          <cell r="Y14">
            <v>29.75</v>
          </cell>
          <cell r="Z14">
            <v>263.245</v>
          </cell>
        </row>
      </sheetData>
      <sheetData sheetId="5">
        <row r="14">
          <cell r="C14">
            <v>331.2</v>
          </cell>
        </row>
        <row r="14">
          <cell r="F14">
            <v>443.3</v>
          </cell>
          <cell r="G14">
            <v>3716.9</v>
          </cell>
          <cell r="H14">
            <v>16158</v>
          </cell>
          <cell r="I14">
            <v>546.1404</v>
          </cell>
          <cell r="J14">
            <v>763.917</v>
          </cell>
        </row>
        <row r="14">
          <cell r="N14">
            <v>448.5</v>
          </cell>
          <cell r="O14">
            <v>495.69</v>
          </cell>
          <cell r="P14">
            <v>166.05</v>
          </cell>
        </row>
        <row r="14">
          <cell r="T14">
            <v>326.211</v>
          </cell>
        </row>
      </sheetData>
      <sheetData sheetId="6">
        <row r="14">
          <cell r="C14">
            <v>9000</v>
          </cell>
          <cell r="D14">
            <v>266.4</v>
          </cell>
          <cell r="E14">
            <v>287.1</v>
          </cell>
          <cell r="F14">
            <v>96.3</v>
          </cell>
          <cell r="G14">
            <v>17500</v>
          </cell>
          <cell r="H14">
            <v>505.75</v>
          </cell>
          <cell r="I14">
            <v>551.25</v>
          </cell>
          <cell r="J14">
            <v>190.8</v>
          </cell>
          <cell r="K14">
            <v>651.51</v>
          </cell>
          <cell r="L14">
            <v>269.7</v>
          </cell>
        </row>
        <row r="14">
          <cell r="O14">
            <v>117.7088</v>
          </cell>
        </row>
      </sheetData>
      <sheetData sheetId="7">
        <row r="14">
          <cell r="C14">
            <v>76.6</v>
          </cell>
          <cell r="D14">
            <v>39.3</v>
          </cell>
          <cell r="E14">
            <v>682.5</v>
          </cell>
          <cell r="F14">
            <v>698.25</v>
          </cell>
          <cell r="G14">
            <v>353.5</v>
          </cell>
          <cell r="H14">
            <v>505.5</v>
          </cell>
          <cell r="I14">
            <v>2220</v>
          </cell>
          <cell r="J14">
            <v>815.475</v>
          </cell>
          <cell r="K14">
            <v>5500</v>
          </cell>
          <cell r="L14">
            <v>198</v>
          </cell>
          <cell r="M14">
            <v>736.16</v>
          </cell>
          <cell r="N14">
            <v>1272.8</v>
          </cell>
          <cell r="O14">
            <v>11000</v>
          </cell>
          <cell r="P14">
            <v>463.1</v>
          </cell>
        </row>
        <row r="14">
          <cell r="U14">
            <v>14500</v>
          </cell>
          <cell r="V14">
            <v>375.55</v>
          </cell>
          <cell r="W14">
            <v>404.55</v>
          </cell>
          <cell r="X14">
            <v>136.71</v>
          </cell>
        </row>
      </sheetData>
      <sheetData sheetId="8">
        <row r="14">
          <cell r="C14">
            <v>510.6</v>
          </cell>
          <cell r="D14">
            <v>91.68</v>
          </cell>
          <cell r="E14">
            <v>1900</v>
          </cell>
          <cell r="F14">
            <v>68.02</v>
          </cell>
          <cell r="G14">
            <v>126.08</v>
          </cell>
          <cell r="H14">
            <v>37.81</v>
          </cell>
          <cell r="I14">
            <v>82.25</v>
          </cell>
        </row>
        <row r="14">
          <cell r="K14">
            <v>214.2</v>
          </cell>
        </row>
      </sheetData>
      <sheetData sheetId="9">
        <row r="14">
          <cell r="C14">
            <v>1126.216</v>
          </cell>
          <cell r="D14">
            <v>374.253</v>
          </cell>
          <cell r="E14">
            <v>334.88</v>
          </cell>
          <cell r="F14">
            <v>112.53</v>
          </cell>
          <cell r="G14">
            <v>215.73</v>
          </cell>
          <cell r="H14">
            <v>318.9744</v>
          </cell>
          <cell r="I14">
            <v>1869.145</v>
          </cell>
          <cell r="J14">
            <v>847.5</v>
          </cell>
        </row>
        <row r="14">
          <cell r="M14">
            <v>3003</v>
          </cell>
          <cell r="N14">
            <v>665.28</v>
          </cell>
          <cell r="O14">
            <v>10000</v>
          </cell>
          <cell r="P14">
            <v>255</v>
          </cell>
          <cell r="Q14">
            <v>273</v>
          </cell>
          <cell r="R14">
            <v>130.7304</v>
          </cell>
          <cell r="S14">
            <v>11950</v>
          </cell>
          <cell r="T14">
            <v>304.725</v>
          </cell>
          <cell r="U14">
            <v>326.235</v>
          </cell>
          <cell r="V14">
            <v>107.045</v>
          </cell>
        </row>
      </sheetData>
      <sheetData sheetId="10">
        <row r="14">
          <cell r="C14">
            <v>804.56</v>
          </cell>
          <cell r="D14">
            <v>741.3</v>
          </cell>
          <cell r="E14">
            <v>206.505</v>
          </cell>
        </row>
        <row r="14">
          <cell r="G14">
            <v>498.96</v>
          </cell>
        </row>
        <row r="14">
          <cell r="J14">
            <v>79.8</v>
          </cell>
          <cell r="K14">
            <v>79.8</v>
          </cell>
          <cell r="L14">
            <v>40</v>
          </cell>
          <cell r="M14">
            <v>204.5</v>
          </cell>
          <cell r="N14">
            <v>91</v>
          </cell>
          <cell r="O14">
            <v>29.75</v>
          </cell>
          <cell r="P14">
            <v>798.7</v>
          </cell>
          <cell r="Q14">
            <v>263.245</v>
          </cell>
        </row>
      </sheetData>
      <sheetData sheetId="11">
        <row r="14">
          <cell r="C14">
            <v>331.2</v>
          </cell>
        </row>
        <row r="14">
          <cell r="H14">
            <v>448.5</v>
          </cell>
          <cell r="I14">
            <v>166.05</v>
          </cell>
        </row>
        <row r="14">
          <cell r="O14">
            <v>33630</v>
          </cell>
          <cell r="P14">
            <v>911.373</v>
          </cell>
          <cell r="Q14">
            <v>971.907</v>
          </cell>
          <cell r="R14">
            <v>326.211</v>
          </cell>
        </row>
      </sheetData>
      <sheetData sheetId="12">
        <row r="14">
          <cell r="C14">
            <v>96.3</v>
          </cell>
          <cell r="D14">
            <v>190.8</v>
          </cell>
          <cell r="E14">
            <v>651.51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SheetLayoutView="60" workbookViewId="0">
      <selection activeCell="F21" sqref="F21"/>
    </sheetView>
  </sheetViews>
  <sheetFormatPr defaultColWidth="9" defaultRowHeight="13.5" outlineLevelRow="5"/>
  <cols>
    <col min="1" max="1" width="19.625" customWidth="1"/>
    <col min="3" max="3" width="11.625" customWidth="1"/>
    <col min="4" max="4" width="12.625" customWidth="1"/>
    <col min="5" max="6" width="13" customWidth="1"/>
    <col min="7" max="7" width="17" customWidth="1"/>
    <col min="8" max="8" width="16.75" customWidth="1"/>
    <col min="9" max="9" width="17.75" customWidth="1"/>
    <col min="10" max="10" width="24.875" customWidth="1"/>
  </cols>
  <sheetData>
    <row r="1" ht="23.25" customHeight="1" spans="1:1">
      <c r="A1" s="3"/>
    </row>
    <row r="2" ht="42.75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28.5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38.25" customHeight="1" spans="1:10">
      <c r="A4" s="6" t="s">
        <v>2</v>
      </c>
      <c r="B4" s="7" t="s">
        <v>3</v>
      </c>
      <c r="C4" s="8"/>
      <c r="D4" s="9" t="s">
        <v>4</v>
      </c>
      <c r="E4" s="10"/>
      <c r="F4" s="11"/>
      <c r="G4" s="9" t="s">
        <v>5</v>
      </c>
      <c r="H4" s="10"/>
      <c r="I4" s="11"/>
      <c r="J4" s="21" t="s">
        <v>6</v>
      </c>
    </row>
    <row r="5" s="1" customFormat="1" ht="38.25" customHeight="1" spans="1:10">
      <c r="A5" s="12"/>
      <c r="B5" s="13"/>
      <c r="C5" s="14"/>
      <c r="D5" s="15" t="s">
        <v>7</v>
      </c>
      <c r="E5" s="16" t="s">
        <v>8</v>
      </c>
      <c r="F5" s="16" t="s">
        <v>9</v>
      </c>
      <c r="G5" s="15" t="s">
        <v>7</v>
      </c>
      <c r="H5" s="15" t="s">
        <v>8</v>
      </c>
      <c r="I5" s="15" t="s">
        <v>9</v>
      </c>
      <c r="J5" s="22"/>
    </row>
    <row r="6" s="2" customFormat="1" ht="33.75" customHeight="1" spans="1:10">
      <c r="A6" s="17" t="s">
        <v>10</v>
      </c>
      <c r="B6" s="18">
        <f>D6+G6</f>
        <v>272158.5348</v>
      </c>
      <c r="C6" s="18"/>
      <c r="D6" s="19">
        <f>SUM(E6:F6)</f>
        <v>210838</v>
      </c>
      <c r="E6" s="20">
        <f>'[1]3月3日'!E14+'[1]4月1日'!N14+'[1]5月6日'!H14+'[1]6月2日'!C14+'[1]7月2日'!O14+'[1]7月2日'!Q14+'[1]9月2日'!O14+'[1]11月4日'!K14</f>
        <v>65808</v>
      </c>
      <c r="F6" s="20">
        <f>'[1]3月3日'!I14+'[1]4月1日'!R14+'[1]6月2日'!G14+'[1]7月2日'!K14+'[1]7月2日'!U14+'[1]8月5日'!E14+'[1]9月2日'!K14+'[1]9月2日'!S14+'[1]11月4日'!O14</f>
        <v>145030</v>
      </c>
      <c r="G6" s="18">
        <f>SUM(H6:I6)</f>
        <v>61320.5348</v>
      </c>
      <c r="H6" s="18">
        <f>'[1]1月5日'!C14+'[1]1月5日'!G14+'[1]1月5日'!H14+'[1]1月5日'!I14+'[1]2月3日'!C14+'[1]2月3日'!F14+'[1]2月3日'!H14+'[1]3月3日'!C14+'[1]3月3日'!F14+'[1]3月3日'!G14+'[1]3月3日'!H14+'[1]4月1日'!C14+'[1]4月1日'!F14+'[1]4月1日'!H14+'[1]4月1日'!I14+'[1]4月1日'!K14+'[1]4月1日'!L14+'[1]4月1日'!O14+'[1]4月1日'!P14+'[1]4月1日'!Q14+'[1]4月1日'!X14+'[1]4月1日'!Y14+'[1]4月1日'!Z14+'[1]5月6日'!F14+'[1]5月6日'!G14+'[1]5月6日'!I14+'[1]5月6日'!J14+'[1]5月6日'!O14+'[1]5月6日'!P14+'[1]5月6日'!S14+'[1]6月2日'!D14+'[1]6月2日'!E14+'[1]6月2日'!F14+'[1]6月2日'!K14+'[1]6月2日'!P14+'[1]7月2日'!C14+'[1]7月2日'!D14+'[1]7月2日'!I14+'[1]7月2日'!J14+'[1]7月2日'!M14+'[1]7月2日'!P14+'[1]7月2日'!R14+'[1]7月2日'!S14+'[1]7月2日'!T14+'[1]7月2日'!Y14+'[1]8月5日'!C14+'[1]8月5日'!I14+'[1]8月5日'!K14+'[1]9月2日'!C14+'[1]9月2日'!D14+'[1]9月2日'!G14+'[1]9月2日'!P14+'[1]9月2日'!Q14+'[1]9月2日'!R14+'[1]10月9日'!E14+'[1]10月9日'!F14+'[1]10月9日'!J14+'[1]10月9日'!K14+'[1]10月9日'!L14+'[1]10月9日'!N14+'[1]10月9日'!O14+'[1]10月9日'!P14+'[1]10月9日'!Q14+'[1]11月4日'!I14+'[1]11月4日'!L14+'[1]11月4日'!M14+'[1]11月4日'!N14+'[1]12月3日'!C14+'[1]12月3日'!E14</f>
        <v>27283.0452</v>
      </c>
      <c r="I6" s="23">
        <f>'[1]1月5日'!D14+'[1]1月5日'!E14+'[1]1月5日'!F14+'[1]1月5日'!J14+'[1]2月3日'!D14+'[1]2月3日'!E14+'[1]2月3日'!G14+'[1]3月3日'!D14+'[1]3月3日'!J14+'[1]3月3日'!K14+'[1]3月3日'!L14+'[1]3月3日'!M14+'[1]3月3日'!N14+'[1]3月3日'!O14+'[1]4月1日'!D14+'[1]4月1日'!E14+'[1]4月1日'!G14+'[1]4月1日'!J14+'[1]4月1日'!M14+'[1]4月1日'!S14+'[1]4月1日'!T14+'[1]4月1日'!U14+'[1]4月1日'!V14+'[1]4月1日'!W14+'[1]5月6日'!C14+'[1]5月6日'!D14+'[1]5月6日'!E14+'[1]5月6日'!K14+'[1]5月6日'!L14+'[1]5月6日'!M14+'[1]5月6日'!N14+'[1]5月6日'!Q14+'[1]5月6日'!R14+'[1]5月6日'!T14+'[1]6月2日'!H14+'[1]6月2日'!I14+'[1]6月2日'!J14+'[1]6月2日'!L14+'[1]6月2日'!M14+'[1]6月2日'!N14+'[1]6月2日'!O14+'[1]6月2日'!Q14+'[1]6月2日'!R14+'[1]7月2日'!E14+'[1]7月2日'!F14+'[1]7月2日'!G14+'[1]7月2日'!H14+'[1]7月2日'!L14+'[1]7月2日'!N14+'[1]7月2日'!V14+'[1]7月2日'!W14+'[1]7月2日'!X14+'[1]8月5日'!D14+'[1]8月5日'!F14+'[1]8月5日'!G14+'[1]8月5日'!H14+'[1]8月5日'!J14+'[1]9月2日'!E14+'[1]9月2日'!F14+'[1]9月2日'!H14+'[1]9月2日'!I14+'[1]9月2日'!J14+'[1]9月2日'!L14+'[1]9月2日'!M14+'[1]9月2日'!N14+'[1]9月2日'!T14+'[1]9月2日'!U14+'[1]9月2日'!V14+'[1]10月9日'!C14+'[1]10月9日'!D14+'[1]10月9日'!G14+'[1]10月9日'!H14+'[1]10月9日'!I14+'[1]10月9日'!M14+'[1]11月4日'!C14+'[1]11月4日'!D14+'[1]11月4日'!E14+'[1]11月4日'!F14+'[1]11月4日'!G14+'[1]11月4日'!H14+'[1]11月4日'!J14+'[1]11月4日'!P14+'[1]11月4日'!Q14+'[1]11月4日'!R14+'[1]12月3日'!D14+'[1]12月3日'!F14</f>
        <v>34037.4896</v>
      </c>
      <c r="J6" s="24">
        <v>136079.27</v>
      </c>
    </row>
  </sheetData>
  <mergeCells count="8">
    <mergeCell ref="A2:J2"/>
    <mergeCell ref="A3:J3"/>
    <mergeCell ref="D4:F4"/>
    <mergeCell ref="G4:I4"/>
    <mergeCell ref="B6:C6"/>
    <mergeCell ref="A4:A5"/>
    <mergeCell ref="J4:J5"/>
    <mergeCell ref="B4:C5"/>
  </mergeCells>
  <pageMargins left="0.75" right="0.75" top="0.5" bottom="0.69" header="0.38" footer="0.5"/>
  <pageSetup paperSize="9" scale="8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sue</cp:lastModifiedBy>
  <dcterms:created xsi:type="dcterms:W3CDTF">2022-02-15T08:01:18Z</dcterms:created>
  <dcterms:modified xsi:type="dcterms:W3CDTF">2022-02-15T08:02:05Z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2EE2B46689624D96B71F5053A6058A34</vt:lpwstr>
  </property>
  <property fmtid="{D5CDD505-2E9C-101B-9397-08002B2CF9AE}" pid="3" name="KSOProductBuildVer">
    <vt:lpwstr>2052-11.1.0.11294</vt:lpwstr>
  </property>
</Properties>
</file>