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  <sheet name="金沙街道" sheetId="2" r:id="rId2"/>
    <sheet name="金新街道" sheetId="3" r:id="rId3"/>
    <sheet name="兴东街道" sheetId="4" r:id="rId4"/>
    <sheet name="先锋街道" sheetId="13" r:id="rId5"/>
    <sheet name="西亭镇" sheetId="5" r:id="rId6"/>
    <sheet name="二甲镇" sheetId="6" r:id="rId7"/>
    <sheet name="东社镇" sheetId="14" r:id="rId8"/>
    <sheet name="十总镇" sheetId="7" r:id="rId9"/>
    <sheet name="石港镇" sheetId="8" r:id="rId10"/>
    <sheet name="刘桥镇" sheetId="15" r:id="rId11"/>
    <sheet name="平潮镇" sheetId="9" r:id="rId12"/>
    <sheet name="兴仁镇" sheetId="10" r:id="rId13"/>
    <sheet name="Sheet8" sheetId="11" r:id="rId14"/>
    <sheet name="Sheet9" sheetId="12" r:id="rId15"/>
  </sheets>
  <calcPr calcId="144525"/>
</workbook>
</file>

<file path=xl/sharedStrings.xml><?xml version="1.0" encoding="utf-8"?>
<sst xmlns="http://schemas.openxmlformats.org/spreadsheetml/2006/main" count="298" uniqueCount="199">
  <si>
    <r>
      <rPr>
        <sz val="18"/>
        <color theme="1"/>
        <rFont val="方正小标宋_GBK"/>
        <charset val="134"/>
      </rPr>
      <t>通州区</t>
    </r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_GBK"/>
        <charset val="134"/>
      </rPr>
      <t>年夏季秸秆离田、运输补助公示表</t>
    </r>
  </si>
  <si>
    <t>镇（街道）</t>
  </si>
  <si>
    <t>离田面积（亩）</t>
  </si>
  <si>
    <t>外运企业秸秆量（吨）</t>
  </si>
  <si>
    <t>第三方审核</t>
  </si>
  <si>
    <t>镇上报</t>
  </si>
  <si>
    <t>补贴金额（元）（50元/亩）</t>
  </si>
  <si>
    <t>补贴金额（元）（非试点镇100元/吨，试点镇80元/吨）</t>
  </si>
  <si>
    <t>区巡查督查日检查单汇总抵扣资金（元）</t>
  </si>
  <si>
    <t>复核后其它抵扣资金（元）</t>
  </si>
  <si>
    <t>实际补贴金额（元）</t>
  </si>
  <si>
    <t>金沙街道</t>
  </si>
  <si>
    <t>金新街道</t>
  </si>
  <si>
    <t>兴东街道</t>
  </si>
  <si>
    <t>先锋街道</t>
  </si>
  <si>
    <t>西亭镇</t>
  </si>
  <si>
    <t>二甲镇</t>
  </si>
  <si>
    <t>东社镇</t>
  </si>
  <si>
    <t>十总镇</t>
  </si>
  <si>
    <t>石港镇</t>
  </si>
  <si>
    <t>刘桥镇</t>
  </si>
  <si>
    <t>平潮镇</t>
  </si>
  <si>
    <t>兴仁镇</t>
  </si>
  <si>
    <t>合计</t>
  </si>
  <si>
    <r>
      <t>金沙街道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宋体"/>
        <charset val="134"/>
      </rPr>
      <t>年夏季秸秆离田补助公示明细表</t>
    </r>
  </si>
  <si>
    <r>
      <rPr>
        <sz val="11"/>
        <rFont val="黑体"/>
        <charset val="134"/>
      </rPr>
      <t>序号</t>
    </r>
  </si>
  <si>
    <r>
      <rPr>
        <sz val="11"/>
        <color theme="1"/>
        <rFont val="宋体"/>
        <charset val="134"/>
      </rPr>
      <t>申报主体</t>
    </r>
  </si>
  <si>
    <r>
      <rPr>
        <sz val="11"/>
        <color rgb="FF000000"/>
        <rFont val="黑体"/>
        <charset val="134"/>
      </rPr>
      <t>离田面积（亩）</t>
    </r>
  </si>
  <si>
    <r>
      <rPr>
        <sz val="11"/>
        <color theme="1"/>
        <rFont val="宋体"/>
        <charset val="134"/>
      </rPr>
      <t>补助资金（元）</t>
    </r>
  </si>
  <si>
    <r>
      <rPr>
        <sz val="11"/>
        <color rgb="FF000000"/>
        <rFont val="黑体"/>
        <charset val="134"/>
      </rPr>
      <t>外运秸秆量（吨）</t>
    </r>
  </si>
  <si>
    <r>
      <rPr>
        <sz val="11"/>
        <color rgb="FF000000"/>
        <rFont val="黑体"/>
        <charset val="134"/>
      </rPr>
      <t>补助资金（元）</t>
    </r>
  </si>
  <si>
    <r>
      <rPr>
        <sz val="11"/>
        <color rgb="FF000000"/>
        <rFont val="黑体"/>
        <charset val="134"/>
      </rPr>
      <t>区级</t>
    </r>
  </si>
  <si>
    <r>
      <rPr>
        <sz val="11"/>
        <color rgb="FF000000"/>
        <rFont val="黑体"/>
        <charset val="134"/>
      </rPr>
      <t>镇级</t>
    </r>
  </si>
  <si>
    <r>
      <rPr>
        <sz val="11"/>
        <color rgb="FF000000"/>
        <rFont val="黑体"/>
        <charset val="134"/>
      </rPr>
      <t>小计</t>
    </r>
  </si>
  <si>
    <t>金  北</t>
  </si>
  <si>
    <t>港  北</t>
  </si>
  <si>
    <t>进鲜港</t>
  </si>
  <si>
    <t>虹  西</t>
  </si>
  <si>
    <t>金  余</t>
  </si>
  <si>
    <t>城  东</t>
  </si>
  <si>
    <t>新三园</t>
  </si>
  <si>
    <t>平桥镇</t>
  </si>
  <si>
    <t>太　山</t>
  </si>
  <si>
    <r>
      <t>金新街道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宋体"/>
        <charset val="134"/>
      </rPr>
      <t>年夏季秸秆离田补助公示明细表</t>
    </r>
  </si>
  <si>
    <t>复兴村</t>
  </si>
  <si>
    <t>花家渡村</t>
  </si>
  <si>
    <t>界北村</t>
  </si>
  <si>
    <t>民平村</t>
  </si>
  <si>
    <t>麒麟桥村</t>
  </si>
  <si>
    <t>三姓街村</t>
  </si>
  <si>
    <t>正场村</t>
  </si>
  <si>
    <t>进东村</t>
  </si>
  <si>
    <r>
      <rPr>
        <sz val="11"/>
        <rFont val="宋体"/>
        <charset val="134"/>
      </rPr>
      <t>合计</t>
    </r>
  </si>
  <si>
    <t>兴东街道2022年夏季秸秆离田补助公示明细表</t>
  </si>
  <si>
    <t>序号</t>
  </si>
  <si>
    <t>申报主体</t>
  </si>
  <si>
    <t>补助资金（元）</t>
  </si>
  <si>
    <t>外运秸秆量（吨）</t>
  </si>
  <si>
    <t>区级</t>
  </si>
  <si>
    <t>镇级</t>
  </si>
  <si>
    <t>小计</t>
  </si>
  <si>
    <t>紫星村</t>
  </si>
  <si>
    <t>陆扶桥</t>
  </si>
  <si>
    <t>永庆村</t>
  </si>
  <si>
    <t>双楼村</t>
  </si>
  <si>
    <t>先锋街道2022年夏季秸秆离田补助公示明细表</t>
  </si>
  <si>
    <t>三圩头</t>
  </si>
  <si>
    <t>苏家埭</t>
  </si>
  <si>
    <t>永安村</t>
  </si>
  <si>
    <t>周圩村</t>
  </si>
  <si>
    <t>花园村</t>
  </si>
  <si>
    <t>十六里墩</t>
  </si>
  <si>
    <t>秦家埭</t>
  </si>
  <si>
    <t>双盟村</t>
  </si>
  <si>
    <t>西亭镇2022年夏季秸秆离田补助公示明细表</t>
  </si>
  <si>
    <r>
      <rPr>
        <sz val="11"/>
        <rFont val="宋体"/>
        <charset val="134"/>
      </rPr>
      <t>序号</t>
    </r>
  </si>
  <si>
    <r>
      <rPr>
        <sz val="11"/>
        <color rgb="FF000000"/>
        <rFont val="宋体"/>
        <charset val="134"/>
      </rPr>
      <t>离田面积（亩）</t>
    </r>
  </si>
  <si>
    <r>
      <rPr>
        <sz val="11"/>
        <color rgb="FF000000"/>
        <rFont val="宋体"/>
        <charset val="134"/>
      </rPr>
      <t>外运秸秆量（吨）</t>
    </r>
  </si>
  <si>
    <r>
      <rPr>
        <sz val="11"/>
        <color rgb="FF000000"/>
        <rFont val="宋体"/>
        <charset val="134"/>
      </rPr>
      <t>补助资金（元）</t>
    </r>
  </si>
  <si>
    <r>
      <rPr>
        <sz val="11"/>
        <color rgb="FF000000"/>
        <rFont val="宋体"/>
        <charset val="134"/>
      </rPr>
      <t>区级</t>
    </r>
  </si>
  <si>
    <r>
      <rPr>
        <sz val="11"/>
        <color rgb="FF000000"/>
        <rFont val="宋体"/>
        <charset val="134"/>
      </rPr>
      <t>镇级</t>
    </r>
  </si>
  <si>
    <r>
      <rPr>
        <sz val="11"/>
        <color rgb="FF000000"/>
        <rFont val="宋体"/>
        <charset val="134"/>
      </rPr>
      <t>小计</t>
    </r>
  </si>
  <si>
    <t>九总渡村</t>
  </si>
  <si>
    <t>龙坝村</t>
  </si>
  <si>
    <t>西亭居</t>
  </si>
  <si>
    <t>草庙村</t>
  </si>
  <si>
    <t>西禅寺村</t>
  </si>
  <si>
    <t>亭东村</t>
  </si>
  <si>
    <t>李庄村</t>
  </si>
  <si>
    <t>八总桥村</t>
  </si>
  <si>
    <t>同乐村</t>
  </si>
  <si>
    <t>华芦村</t>
  </si>
  <si>
    <t>纱场居</t>
  </si>
  <si>
    <t>二甲镇2022年夏季秸秆离田补助公示明细表</t>
  </si>
  <si>
    <t>定兴桥村</t>
  </si>
  <si>
    <t>六甲镇村</t>
  </si>
  <si>
    <t>通运桥村</t>
  </si>
  <si>
    <t>路中村</t>
  </si>
  <si>
    <t>宝云山村</t>
  </si>
  <si>
    <t>坨墩村</t>
  </si>
  <si>
    <t>北潭村</t>
  </si>
  <si>
    <t>三甲居</t>
  </si>
  <si>
    <t>袁南居</t>
  </si>
  <si>
    <t>余西居</t>
  </si>
  <si>
    <t>余北居</t>
  </si>
  <si>
    <t>新市居</t>
  </si>
  <si>
    <t>东社镇2022年夏季秸秆离田补助公示明细表</t>
  </si>
  <si>
    <t>白龙庙居</t>
  </si>
  <si>
    <t>陈墩村</t>
  </si>
  <si>
    <t>东平村</t>
  </si>
  <si>
    <t>东社居</t>
  </si>
  <si>
    <t>福利村</t>
  </si>
  <si>
    <t>河东村</t>
  </si>
  <si>
    <t>横马村</t>
  </si>
  <si>
    <t>苴西村</t>
  </si>
  <si>
    <t>滥港桥村</t>
  </si>
  <si>
    <t>平和村</t>
  </si>
  <si>
    <t>庆丰村</t>
  </si>
  <si>
    <t>唐洪村</t>
  </si>
  <si>
    <t>五甲苴居</t>
  </si>
  <si>
    <t>五马路</t>
  </si>
  <si>
    <t>香台村</t>
  </si>
  <si>
    <t>新街村</t>
  </si>
  <si>
    <t>新桥村</t>
  </si>
  <si>
    <t>兴隆灶村</t>
  </si>
  <si>
    <t>严北村</t>
  </si>
  <si>
    <t>杨港村</t>
  </si>
  <si>
    <t>中和村</t>
  </si>
  <si>
    <t>十总镇2022年夏季秸秆离田补助公示明细表</t>
  </si>
  <si>
    <t>上雁村</t>
  </si>
  <si>
    <t>五总居</t>
  </si>
  <si>
    <t>于家坝</t>
  </si>
  <si>
    <t>东场村</t>
  </si>
  <si>
    <t>柏树墩</t>
  </si>
  <si>
    <t>新雁村</t>
  </si>
  <si>
    <t>张沙村</t>
  </si>
  <si>
    <t>骑北村</t>
  </si>
  <si>
    <r>
      <t>石港镇（试点镇）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宋体"/>
        <charset val="134"/>
      </rPr>
      <t>年夏季秸秆离田补助公示明细表</t>
    </r>
  </si>
  <si>
    <r>
      <rPr>
        <sz val="11"/>
        <color rgb="FF000000"/>
        <rFont val="宋体"/>
        <charset val="134"/>
      </rPr>
      <t>备注</t>
    </r>
  </si>
  <si>
    <t>四港</t>
  </si>
  <si>
    <t>江海</t>
  </si>
  <si>
    <t>金庄</t>
  </si>
  <si>
    <t>志田</t>
  </si>
  <si>
    <t>睹史院</t>
  </si>
  <si>
    <t>北渡</t>
  </si>
  <si>
    <t>石东</t>
  </si>
  <si>
    <t>渔湾</t>
  </si>
  <si>
    <t>石西</t>
  </si>
  <si>
    <t>花市街</t>
  </si>
  <si>
    <t>乐观</t>
  </si>
  <si>
    <t>新貌</t>
  </si>
  <si>
    <t>马道</t>
  </si>
  <si>
    <t>刘桥镇2022年夏季秸秆离田补助公示明细表</t>
  </si>
  <si>
    <t>刘桥社区</t>
  </si>
  <si>
    <t>慎 修 村</t>
  </si>
  <si>
    <t>徐 园 村</t>
  </si>
  <si>
    <t>英 雄 村</t>
  </si>
  <si>
    <t>苏 池 村</t>
  </si>
  <si>
    <t>蒋 一 村</t>
  </si>
  <si>
    <t>新 中 村</t>
  </si>
  <si>
    <t>新 联 居</t>
  </si>
  <si>
    <t>长 岸 村</t>
  </si>
  <si>
    <t>尹家园村</t>
  </si>
  <si>
    <t>米三桥村</t>
  </si>
  <si>
    <t>极 孝 村</t>
  </si>
  <si>
    <t>平潮镇（试点镇）2022年夏季秸秆离田补助公示明细表</t>
  </si>
  <si>
    <t>九圩港</t>
  </si>
  <si>
    <t>老墩村</t>
  </si>
  <si>
    <t>云台山</t>
  </si>
  <si>
    <t>赵坊村</t>
  </si>
  <si>
    <t>平西村</t>
  </si>
  <si>
    <t>花坝村</t>
  </si>
  <si>
    <t>湾子头</t>
  </si>
  <si>
    <t>四十里</t>
  </si>
  <si>
    <t>颜港村</t>
  </si>
  <si>
    <t>新坝村</t>
  </si>
  <si>
    <t>三港村</t>
  </si>
  <si>
    <t>任口村</t>
  </si>
  <si>
    <t>赵甸居</t>
  </si>
  <si>
    <t>国道村</t>
  </si>
  <si>
    <t>新生村</t>
  </si>
  <si>
    <t>金桥村</t>
  </si>
  <si>
    <t>甸北村</t>
  </si>
  <si>
    <t>兴仁镇2022年夏季秸秆离田补助公示明细表</t>
  </si>
  <si>
    <t>横港居</t>
  </si>
  <si>
    <t>兴仁村</t>
  </si>
  <si>
    <t>葛长路</t>
  </si>
  <si>
    <t>李家楼</t>
  </si>
  <si>
    <t>太阳殿</t>
  </si>
  <si>
    <t>长林桥</t>
  </si>
  <si>
    <t>丁涧店</t>
  </si>
  <si>
    <t>酒店居</t>
  </si>
  <si>
    <t>徐桥</t>
  </si>
  <si>
    <t>戚桥</t>
  </si>
  <si>
    <t>庵东</t>
  </si>
  <si>
    <t>阚庵</t>
  </si>
  <si>
    <t>温桥</t>
  </si>
  <si>
    <t>韩坝</t>
  </si>
  <si>
    <t>孙家桥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</si>
</sst>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  <numFmt numFmtId="178" formatCode="0.0_ "/>
  </numFmts>
  <fonts count="39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b/>
      <sz val="14"/>
      <color rgb="FF000000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4"/>
      <color rgb="FF000000"/>
      <name val="Times New Roman"/>
      <charset val="134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name val="黑体"/>
      <charset val="134"/>
    </font>
    <font>
      <sz val="11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18" borderId="21" applyNumberFormat="0" applyAlignment="0" applyProtection="0">
      <alignment vertical="center"/>
    </xf>
    <xf numFmtId="0" fontId="34" fillId="18" borderId="15" applyNumberFormat="0" applyAlignment="0" applyProtection="0">
      <alignment vertical="center"/>
    </xf>
    <xf numFmtId="0" fontId="32" fillId="17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8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7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49" fontId="5" fillId="2" borderId="7" xfId="5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49" fontId="5" fillId="0" borderId="7" xfId="5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/>
    </xf>
    <xf numFmtId="177" fontId="8" fillId="2" borderId="7" xfId="5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 wrapText="1"/>
    </xf>
    <xf numFmtId="177" fontId="8" fillId="0" borderId="7" xfId="50" applyNumberFormat="1" applyFont="1" applyFill="1" applyBorder="1" applyAlignment="1">
      <alignment horizontal="center" vertical="center"/>
    </xf>
    <xf numFmtId="177" fontId="9" fillId="0" borderId="7" xfId="5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77" fontId="9" fillId="2" borderId="7" xfId="50" applyNumberFormat="1" applyFont="1" applyFill="1" applyBorder="1" applyAlignment="1">
      <alignment horizontal="center" vertical="center"/>
    </xf>
    <xf numFmtId="176" fontId="9" fillId="0" borderId="7" xfId="5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 wrapText="1"/>
    </xf>
    <xf numFmtId="176" fontId="5" fillId="0" borderId="6" xfId="50" applyNumberFormat="1" applyFont="1" applyFill="1" applyBorder="1" applyAlignment="1">
      <alignment horizontal="center" vertical="center"/>
    </xf>
    <xf numFmtId="49" fontId="5" fillId="2" borderId="7" xfId="44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7" xfId="50" applyFont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top" wrapText="1"/>
    </xf>
    <xf numFmtId="176" fontId="0" fillId="2" borderId="7" xfId="0" applyNumberForma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B15" sqref="B15"/>
    </sheetView>
  </sheetViews>
  <sheetFormatPr defaultColWidth="9" defaultRowHeight="13.5"/>
  <cols>
    <col min="1" max="1" width="11.75" customWidth="1"/>
    <col min="2" max="4" width="11.25" customWidth="1"/>
    <col min="5" max="10" width="15" customWidth="1"/>
    <col min="11" max="11" width="10.375"/>
  </cols>
  <sheetData>
    <row r="1" ht="24" spans="1:1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ht="23.25" spans="1:1">
      <c r="A2" s="53"/>
    </row>
    <row r="3" ht="27" customHeight="1" spans="1:10">
      <c r="A3" s="54" t="s">
        <v>1</v>
      </c>
      <c r="B3" s="54" t="s">
        <v>2</v>
      </c>
      <c r="C3" s="54" t="s">
        <v>3</v>
      </c>
      <c r="D3" s="55" t="s">
        <v>4</v>
      </c>
      <c r="E3" s="56"/>
      <c r="F3" s="56"/>
      <c r="G3" s="56"/>
      <c r="H3" s="56"/>
      <c r="I3" s="56"/>
      <c r="J3" s="71"/>
    </row>
    <row r="4" ht="14.25" customHeight="1" spans="1:10">
      <c r="A4" s="57"/>
      <c r="B4" s="58"/>
      <c r="C4" s="58"/>
      <c r="D4" s="59"/>
      <c r="E4" s="60"/>
      <c r="F4" s="60"/>
      <c r="G4" s="60"/>
      <c r="H4" s="60"/>
      <c r="I4" s="60"/>
      <c r="J4" s="72"/>
    </row>
    <row r="5" ht="46.5" customHeight="1" spans="1:10">
      <c r="A5" s="57"/>
      <c r="B5" s="61" t="s">
        <v>5</v>
      </c>
      <c r="C5" s="61" t="s">
        <v>5</v>
      </c>
      <c r="D5" s="61" t="s">
        <v>2</v>
      </c>
      <c r="E5" s="61" t="s">
        <v>6</v>
      </c>
      <c r="F5" s="61" t="s">
        <v>3</v>
      </c>
      <c r="G5" s="61" t="s">
        <v>7</v>
      </c>
      <c r="H5" s="61" t="s">
        <v>8</v>
      </c>
      <c r="I5" s="61" t="s">
        <v>9</v>
      </c>
      <c r="J5" s="61" t="s">
        <v>10</v>
      </c>
    </row>
    <row r="6" ht="15.75" customHeight="1" spans="1:10">
      <c r="A6" s="57"/>
      <c r="B6" s="62"/>
      <c r="C6" s="62"/>
      <c r="D6" s="62"/>
      <c r="E6" s="62"/>
      <c r="F6" s="62"/>
      <c r="G6" s="62"/>
      <c r="H6" s="62"/>
      <c r="I6" s="62"/>
      <c r="J6" s="62"/>
    </row>
    <row r="7" ht="14.25" customHeight="1" spans="1:10">
      <c r="A7" s="58"/>
      <c r="B7" s="63"/>
      <c r="C7" s="63"/>
      <c r="D7" s="63"/>
      <c r="E7" s="63"/>
      <c r="F7" s="63"/>
      <c r="G7" s="63"/>
      <c r="H7" s="63"/>
      <c r="I7" s="63"/>
      <c r="J7" s="63"/>
    </row>
    <row r="8" ht="24" customHeight="1" spans="1:10">
      <c r="A8" s="64" t="s">
        <v>11</v>
      </c>
      <c r="B8" s="65">
        <v>11190.45</v>
      </c>
      <c r="C8" s="66">
        <v>870.92</v>
      </c>
      <c r="D8" s="67">
        <v>11186.45</v>
      </c>
      <c r="E8" s="67">
        <f>D8*50</f>
        <v>559322.5</v>
      </c>
      <c r="F8" s="67">
        <v>870.92</v>
      </c>
      <c r="G8" s="67">
        <f>F8*100</f>
        <v>87092</v>
      </c>
      <c r="H8" s="67">
        <v>0</v>
      </c>
      <c r="I8" s="67">
        <v>0</v>
      </c>
      <c r="J8" s="67">
        <f t="shared" ref="J8:J20" si="0">E8+G8</f>
        <v>646414.5</v>
      </c>
    </row>
    <row r="9" ht="24" customHeight="1" spans="1:10">
      <c r="A9" s="64" t="s">
        <v>12</v>
      </c>
      <c r="B9" s="65">
        <v>11927.46</v>
      </c>
      <c r="C9" s="66">
        <v>1578.07</v>
      </c>
      <c r="D9" s="67">
        <v>11888.83</v>
      </c>
      <c r="E9" s="67">
        <f>D9*50</f>
        <v>594441.5</v>
      </c>
      <c r="F9" s="67">
        <v>1520.57</v>
      </c>
      <c r="G9" s="67">
        <f t="shared" ref="G9:G15" si="1">F9*100</f>
        <v>152057</v>
      </c>
      <c r="H9" s="67">
        <v>0</v>
      </c>
      <c r="I9" s="67">
        <v>0</v>
      </c>
      <c r="J9" s="67">
        <f t="shared" si="0"/>
        <v>746498.5</v>
      </c>
    </row>
    <row r="10" ht="24" customHeight="1" spans="1:10">
      <c r="A10" s="64" t="s">
        <v>13</v>
      </c>
      <c r="B10" s="65">
        <v>3461.43</v>
      </c>
      <c r="C10" s="66">
        <v>0</v>
      </c>
      <c r="D10" s="67">
        <v>3461.43</v>
      </c>
      <c r="E10" s="67">
        <f>D10*50</f>
        <v>173071.5</v>
      </c>
      <c r="F10" s="67">
        <v>0</v>
      </c>
      <c r="G10" s="67">
        <f t="shared" si="1"/>
        <v>0</v>
      </c>
      <c r="H10" s="67">
        <v>0</v>
      </c>
      <c r="I10" s="67">
        <v>0</v>
      </c>
      <c r="J10" s="67">
        <f t="shared" si="0"/>
        <v>173071.5</v>
      </c>
    </row>
    <row r="11" ht="24" customHeight="1" spans="1:10">
      <c r="A11" s="64" t="s">
        <v>14</v>
      </c>
      <c r="B11" s="65">
        <v>1652.78</v>
      </c>
      <c r="C11" s="24">
        <v>547.88</v>
      </c>
      <c r="D11" s="67">
        <v>1652.53</v>
      </c>
      <c r="E11" s="67">
        <f t="shared" ref="E9:E20" si="2">D11*50</f>
        <v>82626.5</v>
      </c>
      <c r="F11" s="67">
        <v>547.88</v>
      </c>
      <c r="G11" s="67">
        <f t="shared" si="1"/>
        <v>54788</v>
      </c>
      <c r="H11" s="67">
        <v>0</v>
      </c>
      <c r="I11" s="67">
        <v>0</v>
      </c>
      <c r="J11" s="67">
        <f t="shared" si="0"/>
        <v>137414.5</v>
      </c>
    </row>
    <row r="12" ht="24" customHeight="1" spans="1:10">
      <c r="A12" s="64" t="s">
        <v>15</v>
      </c>
      <c r="B12" s="65">
        <v>11796.76</v>
      </c>
      <c r="C12" s="66">
        <v>1198.88</v>
      </c>
      <c r="D12" s="67">
        <v>11790.03</v>
      </c>
      <c r="E12" s="67">
        <f t="shared" si="2"/>
        <v>589501.5</v>
      </c>
      <c r="F12" s="67">
        <v>1198.88</v>
      </c>
      <c r="G12" s="67">
        <f t="shared" si="1"/>
        <v>119888</v>
      </c>
      <c r="H12" s="67">
        <v>0</v>
      </c>
      <c r="I12" s="67">
        <v>0</v>
      </c>
      <c r="J12" s="67">
        <f t="shared" si="0"/>
        <v>709389.5</v>
      </c>
    </row>
    <row r="13" ht="24" customHeight="1" spans="1:10">
      <c r="A13" s="64" t="s">
        <v>16</v>
      </c>
      <c r="B13" s="65">
        <v>10969.9</v>
      </c>
      <c r="C13" s="68">
        <v>1510.59</v>
      </c>
      <c r="D13" s="67">
        <v>10969.9</v>
      </c>
      <c r="E13" s="67">
        <f t="shared" si="2"/>
        <v>548495</v>
      </c>
      <c r="F13" s="67">
        <v>1461.91</v>
      </c>
      <c r="G13" s="67">
        <f t="shared" si="1"/>
        <v>146191</v>
      </c>
      <c r="H13" s="67">
        <v>0</v>
      </c>
      <c r="I13" s="67">
        <v>0</v>
      </c>
      <c r="J13" s="67">
        <f t="shared" si="0"/>
        <v>694686</v>
      </c>
    </row>
    <row r="14" ht="24" customHeight="1" spans="1:10">
      <c r="A14" s="64" t="s">
        <v>17</v>
      </c>
      <c r="B14" s="65">
        <v>18406.15</v>
      </c>
      <c r="C14" s="66">
        <v>5687.22</v>
      </c>
      <c r="D14" s="67">
        <v>18404.95</v>
      </c>
      <c r="E14" s="67">
        <f t="shared" si="2"/>
        <v>920247.5</v>
      </c>
      <c r="F14" s="67">
        <v>5687.22</v>
      </c>
      <c r="G14" s="67">
        <f t="shared" si="1"/>
        <v>568722</v>
      </c>
      <c r="H14" s="67">
        <v>0</v>
      </c>
      <c r="I14" s="67">
        <v>0</v>
      </c>
      <c r="J14" s="67">
        <f t="shared" si="0"/>
        <v>1488969.5</v>
      </c>
    </row>
    <row r="15" ht="24" customHeight="1" spans="1:10">
      <c r="A15" s="64" t="s">
        <v>18</v>
      </c>
      <c r="B15" s="65">
        <v>1404</v>
      </c>
      <c r="C15" s="66">
        <v>756.2</v>
      </c>
      <c r="D15" s="67">
        <v>1403.6</v>
      </c>
      <c r="E15" s="67">
        <f t="shared" si="2"/>
        <v>70180</v>
      </c>
      <c r="F15" s="67">
        <v>756.2</v>
      </c>
      <c r="G15" s="67">
        <f t="shared" si="1"/>
        <v>75620</v>
      </c>
      <c r="H15" s="67">
        <v>0</v>
      </c>
      <c r="I15" s="67">
        <v>0</v>
      </c>
      <c r="J15" s="67">
        <f t="shared" si="0"/>
        <v>145800</v>
      </c>
    </row>
    <row r="16" ht="24" customHeight="1" spans="1:10">
      <c r="A16" s="64" t="s">
        <v>19</v>
      </c>
      <c r="B16" s="68">
        <v>22872.67</v>
      </c>
      <c r="C16" s="66">
        <v>5457.28</v>
      </c>
      <c r="D16" s="67">
        <v>22871.21</v>
      </c>
      <c r="E16" s="67">
        <f t="shared" si="2"/>
        <v>1143560.5</v>
      </c>
      <c r="F16" s="67">
        <v>5457.28</v>
      </c>
      <c r="G16" s="67">
        <f>F16*80</f>
        <v>436582.4</v>
      </c>
      <c r="H16" s="67">
        <v>0</v>
      </c>
      <c r="I16" s="67">
        <v>0</v>
      </c>
      <c r="J16" s="67">
        <f t="shared" si="0"/>
        <v>1580142.9</v>
      </c>
    </row>
    <row r="17" ht="24" customHeight="1" spans="1:10">
      <c r="A17" s="64" t="s">
        <v>20</v>
      </c>
      <c r="B17" s="65">
        <v>11017.9</v>
      </c>
      <c r="C17" s="66">
        <v>66.79</v>
      </c>
      <c r="D17" s="67">
        <v>11017.9</v>
      </c>
      <c r="E17" s="67">
        <f t="shared" si="2"/>
        <v>550895</v>
      </c>
      <c r="F17" s="67">
        <v>66.79</v>
      </c>
      <c r="G17" s="67">
        <f>F17*100</f>
        <v>6679</v>
      </c>
      <c r="H17" s="67">
        <v>0</v>
      </c>
      <c r="I17" s="67">
        <v>0</v>
      </c>
      <c r="J17" s="67">
        <f t="shared" si="0"/>
        <v>557574</v>
      </c>
    </row>
    <row r="18" ht="24" customHeight="1" spans="1:10">
      <c r="A18" s="64" t="s">
        <v>21</v>
      </c>
      <c r="B18" s="65">
        <v>10913.98</v>
      </c>
      <c r="C18" s="66">
        <v>1982.03</v>
      </c>
      <c r="D18" s="67">
        <v>10913.21</v>
      </c>
      <c r="E18" s="67">
        <f t="shared" si="2"/>
        <v>545660.5</v>
      </c>
      <c r="F18" s="67">
        <v>1982.03</v>
      </c>
      <c r="G18" s="67">
        <f>F18*80</f>
        <v>158562.4</v>
      </c>
      <c r="H18" s="67">
        <v>0</v>
      </c>
      <c r="I18" s="67">
        <v>0</v>
      </c>
      <c r="J18" s="67">
        <f t="shared" si="0"/>
        <v>704222.9</v>
      </c>
    </row>
    <row r="19" ht="24" customHeight="1" spans="1:10">
      <c r="A19" s="64" t="s">
        <v>22</v>
      </c>
      <c r="B19" s="65">
        <v>14308.05</v>
      </c>
      <c r="C19" s="66">
        <v>2669.96</v>
      </c>
      <c r="D19" s="67">
        <v>14308.05</v>
      </c>
      <c r="E19" s="67">
        <f t="shared" si="2"/>
        <v>715402.5</v>
      </c>
      <c r="F19" s="67">
        <v>2669.96</v>
      </c>
      <c r="G19" s="67">
        <f>F19*100</f>
        <v>266996</v>
      </c>
      <c r="H19" s="67">
        <v>0</v>
      </c>
      <c r="I19" s="67">
        <v>0</v>
      </c>
      <c r="J19" s="67">
        <f t="shared" si="0"/>
        <v>982398.5</v>
      </c>
    </row>
    <row r="20" ht="24" customHeight="1" spans="1:10">
      <c r="A20" s="64" t="s">
        <v>23</v>
      </c>
      <c r="B20" s="65">
        <f>SUM(B8:B19)</f>
        <v>129921.53</v>
      </c>
      <c r="C20" s="66">
        <f>SUM(C8:C19)</f>
        <v>22325.82</v>
      </c>
      <c r="D20" s="67">
        <v>129868.09</v>
      </c>
      <c r="E20" s="67">
        <f t="shared" si="2"/>
        <v>6493404.5</v>
      </c>
      <c r="F20" s="67">
        <v>22219.64</v>
      </c>
      <c r="G20" s="67">
        <f>SUM(G8:G19)</f>
        <v>2073177.8</v>
      </c>
      <c r="H20" s="67">
        <v>0</v>
      </c>
      <c r="I20" s="67">
        <v>0</v>
      </c>
      <c r="J20" s="67">
        <f t="shared" si="0"/>
        <v>8566582.3</v>
      </c>
    </row>
    <row r="21" spans="1:1">
      <c r="A21" s="69"/>
    </row>
    <row r="22" spans="1:1">
      <c r="A22" s="69"/>
    </row>
    <row r="23" ht="14.25" spans="1:1">
      <c r="A23" s="70"/>
    </row>
  </sheetData>
  <mergeCells count="14">
    <mergeCell ref="A1:J1"/>
    <mergeCell ref="A3:A7"/>
    <mergeCell ref="B3:B4"/>
    <mergeCell ref="B5:B7"/>
    <mergeCell ref="C3:C4"/>
    <mergeCell ref="C5:C7"/>
    <mergeCell ref="D5:D7"/>
    <mergeCell ref="E5:E7"/>
    <mergeCell ref="F5:F7"/>
    <mergeCell ref="G5:G7"/>
    <mergeCell ref="H5:H7"/>
    <mergeCell ref="I5:I7"/>
    <mergeCell ref="J5:J7"/>
    <mergeCell ref="D3:J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A1" sqref="A1:I1"/>
    </sheetView>
  </sheetViews>
  <sheetFormatPr defaultColWidth="9" defaultRowHeight="13.5"/>
  <cols>
    <col min="3" max="3" width="9.375" customWidth="1"/>
    <col min="4" max="5" width="10.25" customWidth="1"/>
    <col min="6" max="6" width="11.25" customWidth="1"/>
    <col min="8" max="8" width="10.25" customWidth="1"/>
    <col min="9" max="9" width="12.25" customWidth="1"/>
    <col min="12" max="12" width="9.5" customWidth="1"/>
  </cols>
  <sheetData>
    <row r="1" ht="18.75" spans="1:9">
      <c r="A1" s="29" t="s">
        <v>137</v>
      </c>
      <c r="B1" s="29"/>
      <c r="C1" s="29"/>
      <c r="D1" s="29"/>
      <c r="E1" s="29"/>
      <c r="F1" s="29"/>
      <c r="G1" s="29"/>
      <c r="H1" s="29"/>
      <c r="I1" s="29"/>
    </row>
    <row r="2" spans="1:9">
      <c r="A2" s="2" t="s">
        <v>75</v>
      </c>
      <c r="B2" s="3" t="s">
        <v>26</v>
      </c>
      <c r="C2" s="4" t="s">
        <v>76</v>
      </c>
      <c r="D2" s="5" t="s">
        <v>28</v>
      </c>
      <c r="E2" s="6"/>
      <c r="F2" s="6"/>
      <c r="G2" s="4" t="s">
        <v>77</v>
      </c>
      <c r="H2" s="4" t="s">
        <v>78</v>
      </c>
      <c r="I2" s="4" t="s">
        <v>138</v>
      </c>
    </row>
    <row r="3" spans="1:9">
      <c r="A3" s="8"/>
      <c r="B3" s="9"/>
      <c r="C3" s="10"/>
      <c r="D3" s="11" t="s">
        <v>79</v>
      </c>
      <c r="E3" s="11" t="s">
        <v>80</v>
      </c>
      <c r="F3" s="11" t="s">
        <v>81</v>
      </c>
      <c r="G3" s="10"/>
      <c r="H3" s="10"/>
      <c r="I3" s="10"/>
    </row>
    <row r="4" ht="15" spans="1:12">
      <c r="A4" s="12">
        <v>1</v>
      </c>
      <c r="B4" s="17" t="s">
        <v>139</v>
      </c>
      <c r="C4" s="14">
        <v>4029.64</v>
      </c>
      <c r="D4" s="15">
        <f>C4*50</f>
        <v>201482</v>
      </c>
      <c r="E4" s="15">
        <f>C4*50</f>
        <v>201482</v>
      </c>
      <c r="F4" s="15">
        <f>D4+E4</f>
        <v>402964</v>
      </c>
      <c r="G4" s="30">
        <v>904.39</v>
      </c>
      <c r="H4" s="15">
        <f>G4*80</f>
        <v>72351.2</v>
      </c>
      <c r="I4" s="15"/>
      <c r="L4" s="21"/>
    </row>
    <row r="5" ht="15" spans="1:12">
      <c r="A5" s="12">
        <v>2</v>
      </c>
      <c r="B5" s="17" t="s">
        <v>140</v>
      </c>
      <c r="C5" s="14">
        <v>4089.2</v>
      </c>
      <c r="D5" s="15">
        <f t="shared" ref="D5:D17" si="0">C5*50</f>
        <v>204460</v>
      </c>
      <c r="E5" s="15">
        <f t="shared" ref="E5:E17" si="1">C5*50</f>
        <v>204460</v>
      </c>
      <c r="F5" s="15">
        <f t="shared" ref="F5:F17" si="2">D5+E5</f>
        <v>408920</v>
      </c>
      <c r="G5" s="30">
        <v>1404.14</v>
      </c>
      <c r="H5" s="15">
        <f t="shared" ref="H5:H17" si="3">G5*80</f>
        <v>112331.2</v>
      </c>
      <c r="I5" s="15"/>
      <c r="L5" s="21"/>
    </row>
    <row r="6" ht="15" spans="1:12">
      <c r="A6" s="12">
        <v>3</v>
      </c>
      <c r="B6" s="17" t="s">
        <v>141</v>
      </c>
      <c r="C6" s="14">
        <v>1584.62</v>
      </c>
      <c r="D6" s="15">
        <f t="shared" si="0"/>
        <v>79231</v>
      </c>
      <c r="E6" s="15">
        <f t="shared" si="1"/>
        <v>79231</v>
      </c>
      <c r="F6" s="15">
        <f t="shared" si="2"/>
        <v>158462</v>
      </c>
      <c r="G6" s="30">
        <v>595.72</v>
      </c>
      <c r="H6" s="15">
        <f t="shared" si="3"/>
        <v>47657.6</v>
      </c>
      <c r="I6" s="15"/>
      <c r="L6" s="21"/>
    </row>
    <row r="7" ht="15" spans="1:12">
      <c r="A7" s="12">
        <v>4</v>
      </c>
      <c r="B7" s="17" t="s">
        <v>142</v>
      </c>
      <c r="C7" s="14">
        <v>1553.5</v>
      </c>
      <c r="D7" s="15">
        <f t="shared" si="0"/>
        <v>77675</v>
      </c>
      <c r="E7" s="15">
        <f t="shared" si="1"/>
        <v>77675</v>
      </c>
      <c r="F7" s="15">
        <f t="shared" si="2"/>
        <v>155350</v>
      </c>
      <c r="G7" s="30">
        <v>0</v>
      </c>
      <c r="H7" s="15">
        <f t="shared" si="3"/>
        <v>0</v>
      </c>
      <c r="I7" s="15"/>
      <c r="L7" s="21"/>
    </row>
    <row r="8" ht="15" spans="1:12">
      <c r="A8" s="12">
        <v>5</v>
      </c>
      <c r="B8" s="17" t="s">
        <v>143</v>
      </c>
      <c r="C8" s="14">
        <v>1888.8</v>
      </c>
      <c r="D8" s="15">
        <f t="shared" si="0"/>
        <v>94440</v>
      </c>
      <c r="E8" s="15">
        <f t="shared" si="1"/>
        <v>94440</v>
      </c>
      <c r="F8" s="15">
        <f t="shared" si="2"/>
        <v>188880</v>
      </c>
      <c r="G8" s="30">
        <v>710.08</v>
      </c>
      <c r="H8" s="15">
        <f t="shared" si="3"/>
        <v>56806.4</v>
      </c>
      <c r="I8" s="15"/>
      <c r="L8" s="21"/>
    </row>
    <row r="9" ht="15" spans="1:12">
      <c r="A9" s="12">
        <v>6</v>
      </c>
      <c r="B9" s="17" t="s">
        <v>144</v>
      </c>
      <c r="C9" s="14">
        <v>777.9</v>
      </c>
      <c r="D9" s="15">
        <f t="shared" si="0"/>
        <v>38895</v>
      </c>
      <c r="E9" s="15">
        <f t="shared" si="1"/>
        <v>38895</v>
      </c>
      <c r="F9" s="15">
        <f t="shared" si="2"/>
        <v>77790</v>
      </c>
      <c r="G9" s="30">
        <v>292.5</v>
      </c>
      <c r="H9" s="15">
        <f t="shared" si="3"/>
        <v>23400</v>
      </c>
      <c r="I9" s="15"/>
      <c r="L9" s="21"/>
    </row>
    <row r="10" ht="15" spans="1:12">
      <c r="A10" s="12">
        <v>7</v>
      </c>
      <c r="B10" s="17" t="s">
        <v>145</v>
      </c>
      <c r="C10" s="14">
        <v>1253.63</v>
      </c>
      <c r="D10" s="15">
        <f t="shared" si="0"/>
        <v>62681.5</v>
      </c>
      <c r="E10" s="15">
        <f t="shared" si="1"/>
        <v>62681.5</v>
      </c>
      <c r="F10" s="15">
        <f t="shared" si="2"/>
        <v>125363</v>
      </c>
      <c r="G10" s="30">
        <v>289.8</v>
      </c>
      <c r="H10" s="15">
        <f t="shared" si="3"/>
        <v>23184</v>
      </c>
      <c r="I10" s="15"/>
      <c r="L10" s="21"/>
    </row>
    <row r="11" ht="15" spans="1:12">
      <c r="A11" s="12">
        <v>8</v>
      </c>
      <c r="B11" s="17" t="s">
        <v>146</v>
      </c>
      <c r="C11" s="14">
        <v>834.26</v>
      </c>
      <c r="D11" s="15">
        <f t="shared" si="0"/>
        <v>41713</v>
      </c>
      <c r="E11" s="15">
        <f t="shared" si="1"/>
        <v>41713</v>
      </c>
      <c r="F11" s="15">
        <f t="shared" si="2"/>
        <v>83426</v>
      </c>
      <c r="G11" s="30">
        <v>320</v>
      </c>
      <c r="H11" s="15">
        <f t="shared" si="3"/>
        <v>25600</v>
      </c>
      <c r="I11" s="15"/>
      <c r="L11" s="21"/>
    </row>
    <row r="12" ht="15" spans="1:12">
      <c r="A12" s="12">
        <v>9</v>
      </c>
      <c r="B12" s="17" t="s">
        <v>147</v>
      </c>
      <c r="C12" s="14">
        <v>616.3</v>
      </c>
      <c r="D12" s="15">
        <f t="shared" si="0"/>
        <v>30815</v>
      </c>
      <c r="E12" s="15">
        <f t="shared" si="1"/>
        <v>30815</v>
      </c>
      <c r="F12" s="15">
        <f t="shared" si="2"/>
        <v>61630</v>
      </c>
      <c r="G12" s="30">
        <v>0</v>
      </c>
      <c r="H12" s="15">
        <f t="shared" si="3"/>
        <v>0</v>
      </c>
      <c r="I12" s="15"/>
      <c r="L12" s="21"/>
    </row>
    <row r="13" ht="15" spans="1:12">
      <c r="A13" s="12">
        <v>10</v>
      </c>
      <c r="B13" s="17" t="s">
        <v>148</v>
      </c>
      <c r="C13" s="14">
        <v>2903.88</v>
      </c>
      <c r="D13" s="15">
        <f t="shared" si="0"/>
        <v>145194</v>
      </c>
      <c r="E13" s="15">
        <f t="shared" si="1"/>
        <v>145194</v>
      </c>
      <c r="F13" s="15">
        <f t="shared" si="2"/>
        <v>290388</v>
      </c>
      <c r="G13" s="30">
        <v>0</v>
      </c>
      <c r="H13" s="15">
        <f t="shared" si="3"/>
        <v>0</v>
      </c>
      <c r="I13" s="15"/>
      <c r="L13" s="21"/>
    </row>
    <row r="14" ht="15" spans="1:12">
      <c r="A14" s="12">
        <v>11</v>
      </c>
      <c r="B14" s="18" t="s">
        <v>149</v>
      </c>
      <c r="C14" s="14">
        <v>839.3</v>
      </c>
      <c r="D14" s="15">
        <f t="shared" si="0"/>
        <v>41965</v>
      </c>
      <c r="E14" s="15">
        <f t="shared" si="1"/>
        <v>41965</v>
      </c>
      <c r="F14" s="15">
        <f t="shared" si="2"/>
        <v>83930</v>
      </c>
      <c r="G14" s="30">
        <v>315.75</v>
      </c>
      <c r="H14" s="15">
        <f t="shared" si="3"/>
        <v>25260</v>
      </c>
      <c r="I14" s="15"/>
      <c r="L14" s="21"/>
    </row>
    <row r="15" ht="15" spans="1:12">
      <c r="A15" s="12">
        <v>12</v>
      </c>
      <c r="B15" s="18" t="s">
        <v>150</v>
      </c>
      <c r="C15" s="14">
        <v>1661.82</v>
      </c>
      <c r="D15" s="15">
        <f t="shared" si="0"/>
        <v>83091</v>
      </c>
      <c r="E15" s="15">
        <f t="shared" si="1"/>
        <v>83091</v>
      </c>
      <c r="F15" s="15">
        <f t="shared" si="2"/>
        <v>166182</v>
      </c>
      <c r="G15" s="30">
        <v>624.9</v>
      </c>
      <c r="H15" s="15">
        <f t="shared" si="3"/>
        <v>49992</v>
      </c>
      <c r="I15" s="15"/>
      <c r="L15" s="21"/>
    </row>
    <row r="16" ht="15" spans="1:12">
      <c r="A16" s="12">
        <v>13</v>
      </c>
      <c r="B16" s="31" t="s">
        <v>151</v>
      </c>
      <c r="C16" s="14">
        <v>838.36</v>
      </c>
      <c r="D16" s="15">
        <f t="shared" si="0"/>
        <v>41918</v>
      </c>
      <c r="E16" s="15">
        <f t="shared" si="1"/>
        <v>41918</v>
      </c>
      <c r="F16" s="15">
        <f t="shared" si="2"/>
        <v>83836</v>
      </c>
      <c r="G16" s="30">
        <v>0</v>
      </c>
      <c r="H16" s="15">
        <f t="shared" si="3"/>
        <v>0</v>
      </c>
      <c r="I16" s="15"/>
      <c r="L16" s="21"/>
    </row>
    <row r="17" ht="15" spans="1:9">
      <c r="A17" s="19" t="s">
        <v>52</v>
      </c>
      <c r="B17" s="20"/>
      <c r="C17" s="15">
        <f>SUM(C4:C16)</f>
        <v>22871.21</v>
      </c>
      <c r="D17" s="15">
        <f t="shared" si="0"/>
        <v>1143560.5</v>
      </c>
      <c r="E17" s="15">
        <f t="shared" si="1"/>
        <v>1143560.5</v>
      </c>
      <c r="F17" s="15">
        <f t="shared" si="2"/>
        <v>2287121</v>
      </c>
      <c r="G17" s="15">
        <f>SUM(G4:G16)</f>
        <v>5457.28</v>
      </c>
      <c r="H17" s="15">
        <f t="shared" si="3"/>
        <v>436582.4</v>
      </c>
      <c r="I17" s="15"/>
    </row>
  </sheetData>
  <mergeCells count="9">
    <mergeCell ref="A1:I1"/>
    <mergeCell ref="D2:F2"/>
    <mergeCell ref="A17:B17"/>
    <mergeCell ref="A2:A3"/>
    <mergeCell ref="B2:B3"/>
    <mergeCell ref="C2:C3"/>
    <mergeCell ref="G2:G3"/>
    <mergeCell ref="H2:H3"/>
    <mergeCell ref="I2:I3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:H1"/>
    </sheetView>
  </sheetViews>
  <sheetFormatPr defaultColWidth="9" defaultRowHeight="13.5"/>
  <cols>
    <col min="3" max="3" width="9.375" customWidth="1"/>
    <col min="4" max="5" width="10.25" customWidth="1"/>
    <col min="6" max="6" width="11.25" customWidth="1"/>
    <col min="7" max="7" width="9.5" customWidth="1"/>
    <col min="11" max="11" width="9.5" customWidth="1"/>
  </cols>
  <sheetData>
    <row r="1" ht="18.75" spans="1:8">
      <c r="A1" s="1" t="s">
        <v>152</v>
      </c>
      <c r="B1" s="1"/>
      <c r="C1" s="1"/>
      <c r="D1" s="1"/>
      <c r="E1" s="1"/>
      <c r="F1" s="1"/>
      <c r="G1" s="1"/>
      <c r="H1" s="1"/>
    </row>
    <row r="2" spans="1:8">
      <c r="A2" s="2" t="s">
        <v>75</v>
      </c>
      <c r="B2" s="3" t="s">
        <v>26</v>
      </c>
      <c r="C2" s="4" t="s">
        <v>76</v>
      </c>
      <c r="D2" s="5" t="s">
        <v>28</v>
      </c>
      <c r="E2" s="6"/>
      <c r="F2" s="6"/>
      <c r="G2" s="4" t="s">
        <v>77</v>
      </c>
      <c r="H2" s="4" t="s">
        <v>78</v>
      </c>
    </row>
    <row r="3" spans="1:8">
      <c r="A3" s="8"/>
      <c r="B3" s="9"/>
      <c r="C3" s="10"/>
      <c r="D3" s="11" t="s">
        <v>79</v>
      </c>
      <c r="E3" s="11" t="s">
        <v>80</v>
      </c>
      <c r="F3" s="11" t="s">
        <v>81</v>
      </c>
      <c r="G3" s="10"/>
      <c r="H3" s="10"/>
    </row>
    <row r="4" ht="15" spans="1:11">
      <c r="A4" s="12">
        <v>1</v>
      </c>
      <c r="B4" s="13" t="s">
        <v>153</v>
      </c>
      <c r="C4" s="14">
        <v>1300.68</v>
      </c>
      <c r="D4" s="15">
        <f>C4*50</f>
        <v>65034</v>
      </c>
      <c r="E4" s="15">
        <f>C4*50</f>
        <v>65034</v>
      </c>
      <c r="F4" s="15">
        <f>D4+E4</f>
        <v>130068</v>
      </c>
      <c r="G4" s="16">
        <v>0</v>
      </c>
      <c r="H4" s="15">
        <f>G4*100</f>
        <v>0</v>
      </c>
      <c r="K4" s="21"/>
    </row>
    <row r="5" ht="15" spans="1:11">
      <c r="A5" s="12">
        <v>2</v>
      </c>
      <c r="B5" s="13" t="s">
        <v>154</v>
      </c>
      <c r="C5" s="14">
        <v>1146.22</v>
      </c>
      <c r="D5" s="15">
        <f t="shared" ref="D5:D16" si="0">C5*50</f>
        <v>57311</v>
      </c>
      <c r="E5" s="15">
        <f t="shared" ref="E5:E16" si="1">C5*50</f>
        <v>57311</v>
      </c>
      <c r="F5" s="15">
        <f t="shared" ref="F5:F16" si="2">D5+E5</f>
        <v>114622</v>
      </c>
      <c r="G5" s="16">
        <v>0</v>
      </c>
      <c r="H5" s="15">
        <f t="shared" ref="H5:H16" si="3">G5*100</f>
        <v>0</v>
      </c>
      <c r="K5" s="21"/>
    </row>
    <row r="6" ht="15" spans="1:11">
      <c r="A6" s="12">
        <v>3</v>
      </c>
      <c r="B6" s="13" t="s">
        <v>155</v>
      </c>
      <c r="C6" s="14">
        <v>296.8</v>
      </c>
      <c r="D6" s="15">
        <f t="shared" si="0"/>
        <v>14840</v>
      </c>
      <c r="E6" s="15">
        <f t="shared" si="1"/>
        <v>14840</v>
      </c>
      <c r="F6" s="15">
        <f t="shared" si="2"/>
        <v>29680</v>
      </c>
      <c r="G6" s="16">
        <v>0</v>
      </c>
      <c r="H6" s="15">
        <f t="shared" si="3"/>
        <v>0</v>
      </c>
      <c r="K6" s="21"/>
    </row>
    <row r="7" ht="15" spans="1:11">
      <c r="A7" s="12">
        <v>4</v>
      </c>
      <c r="B7" s="13" t="s">
        <v>156</v>
      </c>
      <c r="C7" s="14">
        <v>413.7</v>
      </c>
      <c r="D7" s="15">
        <f t="shared" si="0"/>
        <v>20685</v>
      </c>
      <c r="E7" s="15">
        <f t="shared" si="1"/>
        <v>20685</v>
      </c>
      <c r="F7" s="15">
        <f t="shared" si="2"/>
        <v>41370</v>
      </c>
      <c r="G7" s="16">
        <v>0</v>
      </c>
      <c r="H7" s="15">
        <f t="shared" si="3"/>
        <v>0</v>
      </c>
      <c r="K7" s="21"/>
    </row>
    <row r="8" ht="15" spans="1:11">
      <c r="A8" s="12">
        <v>5</v>
      </c>
      <c r="B8" s="13" t="s">
        <v>157</v>
      </c>
      <c r="C8" s="14">
        <v>793.09</v>
      </c>
      <c r="D8" s="15">
        <f t="shared" si="0"/>
        <v>39654.5</v>
      </c>
      <c r="E8" s="15">
        <f t="shared" si="1"/>
        <v>39654.5</v>
      </c>
      <c r="F8" s="15">
        <f t="shared" si="2"/>
        <v>79309</v>
      </c>
      <c r="G8" s="16">
        <v>66.79</v>
      </c>
      <c r="H8" s="15">
        <f t="shared" si="3"/>
        <v>6679</v>
      </c>
      <c r="K8" s="21"/>
    </row>
    <row r="9" ht="15" spans="1:11">
      <c r="A9" s="12">
        <v>6</v>
      </c>
      <c r="B9" s="13" t="s">
        <v>158</v>
      </c>
      <c r="C9" s="14">
        <v>868.400000000001</v>
      </c>
      <c r="D9" s="15">
        <f t="shared" si="0"/>
        <v>43420.0000000001</v>
      </c>
      <c r="E9" s="15">
        <f t="shared" si="1"/>
        <v>43420.0000000001</v>
      </c>
      <c r="F9" s="15">
        <f t="shared" si="2"/>
        <v>86840.0000000001</v>
      </c>
      <c r="G9" s="16">
        <v>0</v>
      </c>
      <c r="H9" s="15">
        <f t="shared" si="3"/>
        <v>0</v>
      </c>
      <c r="K9" s="21"/>
    </row>
    <row r="10" ht="15" spans="1:11">
      <c r="A10" s="12">
        <v>7</v>
      </c>
      <c r="B10" s="13" t="s">
        <v>159</v>
      </c>
      <c r="C10" s="14">
        <v>1343.3</v>
      </c>
      <c r="D10" s="15">
        <f t="shared" si="0"/>
        <v>67165</v>
      </c>
      <c r="E10" s="15">
        <f t="shared" si="1"/>
        <v>67165</v>
      </c>
      <c r="F10" s="15">
        <f t="shared" si="2"/>
        <v>134330</v>
      </c>
      <c r="G10" s="16">
        <v>0</v>
      </c>
      <c r="H10" s="15">
        <f t="shared" si="3"/>
        <v>0</v>
      </c>
      <c r="K10" s="21"/>
    </row>
    <row r="11" ht="15" spans="1:11">
      <c r="A11" s="12">
        <v>8</v>
      </c>
      <c r="B11" s="13" t="s">
        <v>160</v>
      </c>
      <c r="C11" s="14">
        <v>1187.2</v>
      </c>
      <c r="D11" s="15">
        <f t="shared" si="0"/>
        <v>59360</v>
      </c>
      <c r="E11" s="15">
        <f t="shared" si="1"/>
        <v>59360</v>
      </c>
      <c r="F11" s="15">
        <f t="shared" si="2"/>
        <v>118720</v>
      </c>
      <c r="G11" s="16">
        <v>0</v>
      </c>
      <c r="H11" s="15">
        <f t="shared" si="3"/>
        <v>0</v>
      </c>
      <c r="K11" s="21"/>
    </row>
    <row r="12" ht="15" spans="1:11">
      <c r="A12" s="12">
        <v>9</v>
      </c>
      <c r="B12" s="13" t="s">
        <v>161</v>
      </c>
      <c r="C12" s="14">
        <v>615</v>
      </c>
      <c r="D12" s="15">
        <f t="shared" si="0"/>
        <v>30750</v>
      </c>
      <c r="E12" s="15">
        <f t="shared" si="1"/>
        <v>30750</v>
      </c>
      <c r="F12" s="15">
        <f t="shared" si="2"/>
        <v>61500</v>
      </c>
      <c r="G12" s="16">
        <v>0</v>
      </c>
      <c r="H12" s="15">
        <f t="shared" si="3"/>
        <v>0</v>
      </c>
      <c r="K12" s="21"/>
    </row>
    <row r="13" ht="15" spans="1:11">
      <c r="A13" s="12">
        <v>10</v>
      </c>
      <c r="B13" s="13" t="s">
        <v>162</v>
      </c>
      <c r="C13" s="14">
        <v>1114.4</v>
      </c>
      <c r="D13" s="15">
        <f t="shared" si="0"/>
        <v>55720</v>
      </c>
      <c r="E13" s="15">
        <f t="shared" si="1"/>
        <v>55720</v>
      </c>
      <c r="F13" s="15">
        <f t="shared" si="2"/>
        <v>111440</v>
      </c>
      <c r="G13" s="16">
        <v>0</v>
      </c>
      <c r="H13" s="15">
        <f t="shared" si="3"/>
        <v>0</v>
      </c>
      <c r="K13" s="21"/>
    </row>
    <row r="14" ht="15" spans="1:11">
      <c r="A14" s="12">
        <v>11</v>
      </c>
      <c r="B14" s="13" t="s">
        <v>163</v>
      </c>
      <c r="C14" s="14">
        <v>702.8</v>
      </c>
      <c r="D14" s="15">
        <f t="shared" si="0"/>
        <v>35140</v>
      </c>
      <c r="E14" s="15">
        <f t="shared" si="1"/>
        <v>35140</v>
      </c>
      <c r="F14" s="15">
        <f t="shared" si="2"/>
        <v>70280</v>
      </c>
      <c r="G14" s="16">
        <v>0</v>
      </c>
      <c r="H14" s="15">
        <f t="shared" si="3"/>
        <v>0</v>
      </c>
      <c r="K14" s="21"/>
    </row>
    <row r="15" ht="15" spans="1:11">
      <c r="A15" s="12">
        <v>12</v>
      </c>
      <c r="B15" s="13" t="s">
        <v>164</v>
      </c>
      <c r="C15" s="14">
        <v>1236.35</v>
      </c>
      <c r="D15" s="15">
        <f t="shared" si="0"/>
        <v>61817.5</v>
      </c>
      <c r="E15" s="15">
        <f t="shared" si="1"/>
        <v>61817.5</v>
      </c>
      <c r="F15" s="15">
        <f t="shared" si="2"/>
        <v>123635</v>
      </c>
      <c r="G15" s="16">
        <v>0</v>
      </c>
      <c r="H15" s="15">
        <f t="shared" si="3"/>
        <v>0</v>
      </c>
      <c r="K15" s="21"/>
    </row>
    <row r="16" ht="15" spans="1:8">
      <c r="A16" s="19" t="s">
        <v>52</v>
      </c>
      <c r="B16" s="20"/>
      <c r="C16" s="15">
        <f>SUM(C4:C15)</f>
        <v>11017.94</v>
      </c>
      <c r="D16" s="15">
        <f t="shared" si="0"/>
        <v>550897</v>
      </c>
      <c r="E16" s="15">
        <f t="shared" si="1"/>
        <v>550897</v>
      </c>
      <c r="F16" s="15">
        <f t="shared" si="2"/>
        <v>1101794</v>
      </c>
      <c r="G16" s="16">
        <f>SUM(G4:G15)</f>
        <v>66.79</v>
      </c>
      <c r="H16" s="15">
        <f t="shared" si="3"/>
        <v>6679</v>
      </c>
    </row>
  </sheetData>
  <mergeCells count="8">
    <mergeCell ref="A1:H1"/>
    <mergeCell ref="D2:F2"/>
    <mergeCell ref="A16:B16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1" sqref="A1:H1"/>
    </sheetView>
  </sheetViews>
  <sheetFormatPr defaultColWidth="9" defaultRowHeight="13.5"/>
  <cols>
    <col min="4" max="6" width="10.25" customWidth="1"/>
    <col min="8" max="8" width="10.25" customWidth="1"/>
  </cols>
  <sheetData>
    <row r="1" ht="18.75" spans="1:8">
      <c r="A1" s="1" t="s">
        <v>165</v>
      </c>
      <c r="B1" s="1"/>
      <c r="C1" s="1"/>
      <c r="D1" s="1"/>
      <c r="E1" s="1"/>
      <c r="F1" s="1"/>
      <c r="G1" s="1"/>
      <c r="H1" s="1"/>
    </row>
    <row r="2" ht="15" customHeight="1" spans="1:11">
      <c r="A2" s="2" t="s">
        <v>75</v>
      </c>
      <c r="B2" s="3" t="s">
        <v>26</v>
      </c>
      <c r="C2" s="4" t="s">
        <v>76</v>
      </c>
      <c r="D2" s="5" t="s">
        <v>28</v>
      </c>
      <c r="E2" s="6"/>
      <c r="F2" s="6"/>
      <c r="G2" s="4" t="s">
        <v>77</v>
      </c>
      <c r="H2" s="4" t="s">
        <v>78</v>
      </c>
      <c r="I2" s="21"/>
      <c r="J2" s="21"/>
      <c r="K2" s="21"/>
    </row>
    <row r="3" customHeight="1" spans="1:11">
      <c r="A3" s="8"/>
      <c r="B3" s="9"/>
      <c r="C3" s="10"/>
      <c r="D3" s="11" t="s">
        <v>79</v>
      </c>
      <c r="E3" s="11" t="s">
        <v>80</v>
      </c>
      <c r="F3" s="11" t="s">
        <v>81</v>
      </c>
      <c r="G3" s="10"/>
      <c r="H3" s="10"/>
      <c r="I3" s="21"/>
      <c r="J3" s="21"/>
      <c r="K3" s="21"/>
    </row>
    <row r="4" ht="15" spans="1:12">
      <c r="A4" s="12">
        <v>1</v>
      </c>
      <c r="B4" s="22" t="s">
        <v>166</v>
      </c>
      <c r="C4" s="23">
        <v>53.3</v>
      </c>
      <c r="D4" s="15">
        <f>C4*50</f>
        <v>2665</v>
      </c>
      <c r="E4" s="15">
        <f>C4*50</f>
        <v>2665</v>
      </c>
      <c r="F4" s="15">
        <f>D4+E4</f>
        <v>5330</v>
      </c>
      <c r="G4" s="24">
        <v>0</v>
      </c>
      <c r="H4" s="15">
        <f>G4*80</f>
        <v>0</v>
      </c>
      <c r="I4" s="21"/>
      <c r="J4" s="21"/>
      <c r="K4" s="21"/>
      <c r="L4" s="21"/>
    </row>
    <row r="5" ht="15" spans="1:12">
      <c r="A5" s="12">
        <v>2</v>
      </c>
      <c r="B5" s="22" t="s">
        <v>167</v>
      </c>
      <c r="C5" s="25">
        <v>698.88</v>
      </c>
      <c r="D5" s="15">
        <f t="shared" ref="D5:D26" si="0">C5*50</f>
        <v>34944</v>
      </c>
      <c r="E5" s="15">
        <f t="shared" ref="E5:E21" si="1">C5*50</f>
        <v>34944</v>
      </c>
      <c r="F5" s="15">
        <f t="shared" ref="F5:F21" si="2">D5+E5</f>
        <v>69888</v>
      </c>
      <c r="G5" s="26">
        <v>57.11</v>
      </c>
      <c r="H5" s="15">
        <f>G5*80</f>
        <v>4568.8</v>
      </c>
      <c r="I5" s="21"/>
      <c r="J5" s="21"/>
      <c r="K5" s="21"/>
      <c r="L5" s="21"/>
    </row>
    <row r="6" ht="15" spans="1:12">
      <c r="A6" s="12">
        <v>3</v>
      </c>
      <c r="B6" s="22" t="s">
        <v>168</v>
      </c>
      <c r="C6" s="25">
        <v>366.22</v>
      </c>
      <c r="D6" s="15">
        <f t="shared" si="0"/>
        <v>18311</v>
      </c>
      <c r="E6" s="15">
        <f t="shared" si="1"/>
        <v>18311</v>
      </c>
      <c r="F6" s="15">
        <f t="shared" si="2"/>
        <v>36622</v>
      </c>
      <c r="G6" s="26">
        <v>39.4</v>
      </c>
      <c r="H6" s="15">
        <f t="shared" ref="H6:H26" si="3">G6*80</f>
        <v>3152</v>
      </c>
      <c r="I6" s="21"/>
      <c r="J6" s="21"/>
      <c r="K6" s="21"/>
      <c r="L6" s="21"/>
    </row>
    <row r="7" ht="15" spans="1:12">
      <c r="A7" s="12">
        <v>4</v>
      </c>
      <c r="B7" s="22" t="s">
        <v>169</v>
      </c>
      <c r="C7" s="25">
        <v>230.09</v>
      </c>
      <c r="D7" s="15">
        <f t="shared" si="0"/>
        <v>11504.5</v>
      </c>
      <c r="E7" s="15">
        <f t="shared" si="1"/>
        <v>11504.5</v>
      </c>
      <c r="F7" s="15">
        <f t="shared" si="2"/>
        <v>23009</v>
      </c>
      <c r="G7" s="26">
        <v>8.57</v>
      </c>
      <c r="H7" s="15">
        <f t="shared" si="3"/>
        <v>685.6</v>
      </c>
      <c r="I7" s="21"/>
      <c r="J7" s="21"/>
      <c r="K7" s="21"/>
      <c r="L7" s="21"/>
    </row>
    <row r="8" ht="15" spans="1:12">
      <c r="A8" s="12">
        <v>5</v>
      </c>
      <c r="B8" s="22" t="s">
        <v>170</v>
      </c>
      <c r="C8" s="25">
        <v>235.19</v>
      </c>
      <c r="D8" s="15">
        <f t="shared" si="0"/>
        <v>11759.5</v>
      </c>
      <c r="E8" s="15">
        <f t="shared" si="1"/>
        <v>11759.5</v>
      </c>
      <c r="F8" s="15">
        <f t="shared" si="2"/>
        <v>23519</v>
      </c>
      <c r="G8" s="26">
        <v>72.63</v>
      </c>
      <c r="H8" s="15">
        <f t="shared" si="3"/>
        <v>5810.4</v>
      </c>
      <c r="I8" s="21"/>
      <c r="J8" s="21"/>
      <c r="K8" s="21"/>
      <c r="L8" s="21"/>
    </row>
    <row r="9" ht="15" spans="1:12">
      <c r="A9" s="12">
        <v>6</v>
      </c>
      <c r="B9" s="22" t="s">
        <v>171</v>
      </c>
      <c r="C9" s="25">
        <v>984.6</v>
      </c>
      <c r="D9" s="15">
        <f t="shared" si="0"/>
        <v>49230</v>
      </c>
      <c r="E9" s="15">
        <f t="shared" si="1"/>
        <v>49230</v>
      </c>
      <c r="F9" s="15">
        <f t="shared" si="2"/>
        <v>98460</v>
      </c>
      <c r="G9" s="26">
        <v>370.07</v>
      </c>
      <c r="H9" s="15">
        <f t="shared" si="3"/>
        <v>29605.6</v>
      </c>
      <c r="I9" s="21"/>
      <c r="J9" s="21"/>
      <c r="K9" s="21"/>
      <c r="L9" s="21"/>
    </row>
    <row r="10" ht="15" spans="1:12">
      <c r="A10" s="12">
        <v>7</v>
      </c>
      <c r="B10" s="22" t="s">
        <v>172</v>
      </c>
      <c r="C10" s="25">
        <v>236.39</v>
      </c>
      <c r="D10" s="15">
        <f t="shared" si="0"/>
        <v>11819.5</v>
      </c>
      <c r="E10" s="15">
        <f t="shared" si="1"/>
        <v>11819.5</v>
      </c>
      <c r="F10" s="15">
        <f t="shared" si="2"/>
        <v>23639</v>
      </c>
      <c r="G10" s="26">
        <v>78.35</v>
      </c>
      <c r="H10" s="15">
        <f t="shared" si="3"/>
        <v>6268</v>
      </c>
      <c r="I10" s="21"/>
      <c r="J10" s="21"/>
      <c r="K10" s="21"/>
      <c r="L10" s="21"/>
    </row>
    <row r="11" ht="15" spans="1:12">
      <c r="A11" s="12">
        <v>8</v>
      </c>
      <c r="B11" s="22" t="s">
        <v>173</v>
      </c>
      <c r="C11" s="25">
        <v>1686.1</v>
      </c>
      <c r="D11" s="15">
        <f t="shared" si="0"/>
        <v>84305</v>
      </c>
      <c r="E11" s="15">
        <f t="shared" si="1"/>
        <v>84305</v>
      </c>
      <c r="F11" s="15">
        <f t="shared" si="2"/>
        <v>168610</v>
      </c>
      <c r="G11" s="26">
        <v>633.87</v>
      </c>
      <c r="H11" s="15">
        <f t="shared" si="3"/>
        <v>50709.6</v>
      </c>
      <c r="I11" s="21"/>
      <c r="J11" s="21"/>
      <c r="K11" s="21"/>
      <c r="L11" s="21"/>
    </row>
    <row r="12" ht="15" spans="1:12">
      <c r="A12" s="12">
        <v>9</v>
      </c>
      <c r="B12" s="22" t="s">
        <v>174</v>
      </c>
      <c r="C12" s="25">
        <v>577.4</v>
      </c>
      <c r="D12" s="15">
        <f t="shared" si="0"/>
        <v>28870</v>
      </c>
      <c r="E12" s="15">
        <f t="shared" si="1"/>
        <v>28870</v>
      </c>
      <c r="F12" s="15">
        <f t="shared" si="2"/>
        <v>57740</v>
      </c>
      <c r="G12" s="26">
        <v>16.15</v>
      </c>
      <c r="H12" s="15">
        <f t="shared" si="3"/>
        <v>1292</v>
      </c>
      <c r="I12" s="21"/>
      <c r="J12" s="21"/>
      <c r="K12" s="21"/>
      <c r="L12" s="21"/>
    </row>
    <row r="13" ht="15" spans="1:12">
      <c r="A13" s="12">
        <v>10</v>
      </c>
      <c r="B13" s="22" t="s">
        <v>175</v>
      </c>
      <c r="C13" s="25">
        <v>620.73</v>
      </c>
      <c r="D13" s="15">
        <f t="shared" si="0"/>
        <v>31036.5</v>
      </c>
      <c r="E13" s="15">
        <f t="shared" si="1"/>
        <v>31036.5</v>
      </c>
      <c r="F13" s="15">
        <f t="shared" si="2"/>
        <v>62073</v>
      </c>
      <c r="G13" s="26">
        <v>233.35</v>
      </c>
      <c r="H13" s="15">
        <f t="shared" si="3"/>
        <v>18668</v>
      </c>
      <c r="I13" s="21"/>
      <c r="J13" s="21"/>
      <c r="K13" s="21"/>
      <c r="L13" s="21"/>
    </row>
    <row r="14" ht="15" spans="1:12">
      <c r="A14" s="12">
        <v>11</v>
      </c>
      <c r="B14" s="22" t="s">
        <v>176</v>
      </c>
      <c r="C14" s="25">
        <v>468.75</v>
      </c>
      <c r="D14" s="15">
        <f t="shared" si="0"/>
        <v>23437.5</v>
      </c>
      <c r="E14" s="15">
        <f t="shared" si="1"/>
        <v>23437.5</v>
      </c>
      <c r="F14" s="15">
        <f t="shared" si="2"/>
        <v>46875</v>
      </c>
      <c r="G14" s="26">
        <v>40.21</v>
      </c>
      <c r="H14" s="15">
        <f t="shared" si="3"/>
        <v>3216.8</v>
      </c>
      <c r="I14" s="21"/>
      <c r="J14" s="21"/>
      <c r="K14" s="21"/>
      <c r="L14" s="21"/>
    </row>
    <row r="15" ht="15" spans="1:12">
      <c r="A15" s="12">
        <v>12</v>
      </c>
      <c r="B15" s="22" t="s">
        <v>177</v>
      </c>
      <c r="C15" s="25">
        <v>189.9</v>
      </c>
      <c r="D15" s="15">
        <f t="shared" si="0"/>
        <v>9495</v>
      </c>
      <c r="E15" s="15">
        <f t="shared" si="1"/>
        <v>9495</v>
      </c>
      <c r="F15" s="15">
        <f t="shared" si="2"/>
        <v>18990</v>
      </c>
      <c r="G15" s="26">
        <v>0</v>
      </c>
      <c r="H15" s="15">
        <f t="shared" si="3"/>
        <v>0</v>
      </c>
      <c r="I15" s="21"/>
      <c r="J15" s="21"/>
      <c r="K15" s="21"/>
      <c r="L15" s="21"/>
    </row>
    <row r="16" ht="15" spans="1:12">
      <c r="A16" s="12">
        <v>13</v>
      </c>
      <c r="B16" s="22" t="s">
        <v>178</v>
      </c>
      <c r="C16" s="25">
        <v>930.49</v>
      </c>
      <c r="D16" s="15">
        <f t="shared" si="0"/>
        <v>46524.5</v>
      </c>
      <c r="E16" s="15">
        <f t="shared" si="1"/>
        <v>46524.5</v>
      </c>
      <c r="F16" s="15">
        <f t="shared" si="2"/>
        <v>93049</v>
      </c>
      <c r="G16" s="26">
        <v>0</v>
      </c>
      <c r="H16" s="15">
        <f t="shared" si="3"/>
        <v>0</v>
      </c>
      <c r="I16" s="21"/>
      <c r="J16" s="21"/>
      <c r="K16" s="21"/>
      <c r="L16" s="21"/>
    </row>
    <row r="17" ht="15" spans="1:11">
      <c r="A17" s="12">
        <v>14</v>
      </c>
      <c r="B17" s="22" t="s">
        <v>179</v>
      </c>
      <c r="C17" s="25">
        <v>459.58</v>
      </c>
      <c r="D17" s="15">
        <f t="shared" si="0"/>
        <v>22979</v>
      </c>
      <c r="E17" s="15">
        <f t="shared" si="1"/>
        <v>22979</v>
      </c>
      <c r="F17" s="15">
        <f t="shared" si="2"/>
        <v>45958</v>
      </c>
      <c r="G17" s="26">
        <v>0</v>
      </c>
      <c r="H17" s="15">
        <f t="shared" si="3"/>
        <v>0</v>
      </c>
      <c r="I17" s="21"/>
      <c r="J17" s="21"/>
      <c r="K17" s="21"/>
    </row>
    <row r="18" ht="15" spans="1:11">
      <c r="A18" s="12">
        <v>15</v>
      </c>
      <c r="B18" s="22" t="s">
        <v>180</v>
      </c>
      <c r="C18" s="25">
        <v>1421.5</v>
      </c>
      <c r="D18" s="15">
        <f t="shared" si="0"/>
        <v>71075</v>
      </c>
      <c r="E18" s="15">
        <f t="shared" si="1"/>
        <v>71075</v>
      </c>
      <c r="F18" s="15">
        <f t="shared" si="2"/>
        <v>142150</v>
      </c>
      <c r="G18" s="26">
        <v>0</v>
      </c>
      <c r="H18" s="15">
        <f t="shared" si="3"/>
        <v>0</v>
      </c>
      <c r="I18" s="21"/>
      <c r="J18" s="21"/>
      <c r="K18" s="21"/>
    </row>
    <row r="19" ht="15" spans="1:11">
      <c r="A19" s="12">
        <v>16</v>
      </c>
      <c r="B19" s="22" t="s">
        <v>181</v>
      </c>
      <c r="C19" s="25">
        <v>1402.13</v>
      </c>
      <c r="D19" s="15">
        <f t="shared" si="0"/>
        <v>70106.5</v>
      </c>
      <c r="E19" s="15">
        <f t="shared" si="1"/>
        <v>70106.5</v>
      </c>
      <c r="F19" s="15">
        <f t="shared" si="2"/>
        <v>140213</v>
      </c>
      <c r="G19" s="26">
        <v>413.53</v>
      </c>
      <c r="H19" s="15">
        <f t="shared" si="3"/>
        <v>33082.4</v>
      </c>
      <c r="I19" s="21"/>
      <c r="J19" s="21"/>
      <c r="K19" s="21"/>
    </row>
    <row r="20" ht="15" spans="1:11">
      <c r="A20" s="12">
        <v>17</v>
      </c>
      <c r="B20" s="22" t="s">
        <v>182</v>
      </c>
      <c r="C20" s="25">
        <v>351.96</v>
      </c>
      <c r="D20" s="15">
        <f t="shared" si="0"/>
        <v>17598</v>
      </c>
      <c r="E20" s="15">
        <f t="shared" si="1"/>
        <v>17598</v>
      </c>
      <c r="F20" s="15">
        <f t="shared" si="2"/>
        <v>35196</v>
      </c>
      <c r="G20" s="26">
        <v>18.79</v>
      </c>
      <c r="H20" s="15">
        <f t="shared" si="3"/>
        <v>1503.2</v>
      </c>
      <c r="I20" s="21"/>
      <c r="J20" s="21"/>
      <c r="K20" s="21"/>
    </row>
    <row r="21" ht="15" spans="1:11">
      <c r="A21" s="19" t="s">
        <v>23</v>
      </c>
      <c r="B21" s="20"/>
      <c r="C21" s="27">
        <f>SUM(C4:C20)</f>
        <v>10913.21</v>
      </c>
      <c r="D21" s="15">
        <f t="shared" si="0"/>
        <v>545660.5</v>
      </c>
      <c r="E21" s="15">
        <f t="shared" si="1"/>
        <v>545660.5</v>
      </c>
      <c r="F21" s="15">
        <f t="shared" si="2"/>
        <v>1091321</v>
      </c>
      <c r="G21" s="28">
        <f>SUM(G4:G20)</f>
        <v>1982.03</v>
      </c>
      <c r="H21" s="15">
        <f t="shared" si="3"/>
        <v>158562.4</v>
      </c>
      <c r="I21" s="21"/>
      <c r="J21" s="21"/>
      <c r="K21" s="21"/>
    </row>
  </sheetData>
  <mergeCells count="8">
    <mergeCell ref="A1:H1"/>
    <mergeCell ref="D2:F2"/>
    <mergeCell ref="A21:B21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K34" sqref="K34"/>
    </sheetView>
  </sheetViews>
  <sheetFormatPr defaultColWidth="9" defaultRowHeight="13.5"/>
  <cols>
    <col min="3" max="3" width="9.375" customWidth="1"/>
    <col min="4" max="5" width="10.25" customWidth="1"/>
    <col min="6" max="6" width="11.25" customWidth="1"/>
    <col min="7" max="7" width="9.5" customWidth="1"/>
    <col min="8" max="8" width="10.25" customWidth="1"/>
  </cols>
  <sheetData>
    <row r="1" ht="18.75" spans="1:8">
      <c r="A1" s="1" t="s">
        <v>183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75</v>
      </c>
      <c r="B2" s="3" t="s">
        <v>26</v>
      </c>
      <c r="C2" s="4" t="s">
        <v>76</v>
      </c>
      <c r="D2" s="5" t="s">
        <v>28</v>
      </c>
      <c r="E2" s="6"/>
      <c r="F2" s="7"/>
      <c r="G2" s="4" t="s">
        <v>77</v>
      </c>
      <c r="H2" s="4" t="s">
        <v>78</v>
      </c>
    </row>
    <row r="3" spans="1:8">
      <c r="A3" s="8"/>
      <c r="B3" s="9"/>
      <c r="C3" s="10"/>
      <c r="D3" s="11" t="s">
        <v>79</v>
      </c>
      <c r="E3" s="11" t="s">
        <v>80</v>
      </c>
      <c r="F3" s="11" t="s">
        <v>81</v>
      </c>
      <c r="G3" s="10"/>
      <c r="H3" s="10"/>
    </row>
    <row r="4" ht="15" spans="1:11">
      <c r="A4" s="12">
        <v>1</v>
      </c>
      <c r="B4" s="13" t="s">
        <v>184</v>
      </c>
      <c r="C4" s="14">
        <v>268.47</v>
      </c>
      <c r="D4" s="15">
        <f>C4*50</f>
        <v>13423.5</v>
      </c>
      <c r="E4" s="15">
        <f>C4*50</f>
        <v>13423.5</v>
      </c>
      <c r="F4" s="15">
        <f>D4+E4</f>
        <v>26847</v>
      </c>
      <c r="G4" s="16">
        <v>0</v>
      </c>
      <c r="H4" s="15">
        <f>G4*100</f>
        <v>0</v>
      </c>
      <c r="K4" s="21"/>
    </row>
    <row r="5" ht="15" spans="1:11">
      <c r="A5" s="12">
        <v>2</v>
      </c>
      <c r="B5" s="13" t="s">
        <v>185</v>
      </c>
      <c r="C5" s="14">
        <v>521.95</v>
      </c>
      <c r="D5" s="15">
        <f t="shared" ref="D5:D19" si="0">C5*50</f>
        <v>26097.5</v>
      </c>
      <c r="E5" s="15">
        <f t="shared" ref="E5:E19" si="1">C5*50</f>
        <v>26097.5</v>
      </c>
      <c r="F5" s="15">
        <f t="shared" ref="F5:F19" si="2">D5+E5</f>
        <v>52195</v>
      </c>
      <c r="G5" s="16">
        <v>0</v>
      </c>
      <c r="H5" s="15">
        <f t="shared" ref="H5:H19" si="3">G5*100</f>
        <v>0</v>
      </c>
      <c r="K5" s="21"/>
    </row>
    <row r="6" ht="15" spans="1:11">
      <c r="A6" s="12">
        <v>3</v>
      </c>
      <c r="B6" s="13" t="s">
        <v>186</v>
      </c>
      <c r="C6" s="14">
        <v>778.87</v>
      </c>
      <c r="D6" s="15">
        <f t="shared" si="0"/>
        <v>38943.5</v>
      </c>
      <c r="E6" s="15">
        <f t="shared" si="1"/>
        <v>38943.5</v>
      </c>
      <c r="F6" s="15">
        <f t="shared" si="2"/>
        <v>77887</v>
      </c>
      <c r="G6" s="16">
        <v>0</v>
      </c>
      <c r="H6" s="15">
        <f t="shared" si="3"/>
        <v>0</v>
      </c>
      <c r="K6" s="21"/>
    </row>
    <row r="7" ht="15" spans="1:11">
      <c r="A7" s="12">
        <v>4</v>
      </c>
      <c r="B7" s="13" t="s">
        <v>187</v>
      </c>
      <c r="C7" s="14">
        <v>271.45</v>
      </c>
      <c r="D7" s="15">
        <f t="shared" si="0"/>
        <v>13572.5</v>
      </c>
      <c r="E7" s="15">
        <f t="shared" si="1"/>
        <v>13572.5</v>
      </c>
      <c r="F7" s="15">
        <f t="shared" si="2"/>
        <v>27145</v>
      </c>
      <c r="G7" s="16">
        <v>0</v>
      </c>
      <c r="H7" s="15">
        <f t="shared" si="3"/>
        <v>0</v>
      </c>
      <c r="K7" s="21"/>
    </row>
    <row r="8" ht="15" spans="1:11">
      <c r="A8" s="12">
        <v>5</v>
      </c>
      <c r="B8" s="13" t="s">
        <v>188</v>
      </c>
      <c r="C8" s="14">
        <v>282.88</v>
      </c>
      <c r="D8" s="15">
        <f t="shared" si="0"/>
        <v>14144</v>
      </c>
      <c r="E8" s="15">
        <f t="shared" si="1"/>
        <v>14144</v>
      </c>
      <c r="F8" s="15">
        <f t="shared" si="2"/>
        <v>28288</v>
      </c>
      <c r="G8" s="16">
        <v>0</v>
      </c>
      <c r="H8" s="15">
        <f t="shared" si="3"/>
        <v>0</v>
      </c>
      <c r="K8" s="21"/>
    </row>
    <row r="9" ht="15" spans="1:11">
      <c r="A9" s="12">
        <v>6</v>
      </c>
      <c r="B9" s="13" t="s">
        <v>189</v>
      </c>
      <c r="C9" s="14">
        <v>641.23</v>
      </c>
      <c r="D9" s="15">
        <f t="shared" si="0"/>
        <v>32061.5</v>
      </c>
      <c r="E9" s="15">
        <f t="shared" si="1"/>
        <v>32061.5</v>
      </c>
      <c r="F9" s="15">
        <f t="shared" si="2"/>
        <v>64123</v>
      </c>
      <c r="G9" s="16">
        <v>0</v>
      </c>
      <c r="H9" s="15">
        <f t="shared" si="3"/>
        <v>0</v>
      </c>
      <c r="K9" s="21"/>
    </row>
    <row r="10" ht="15" spans="1:11">
      <c r="A10" s="12">
        <v>7</v>
      </c>
      <c r="B10" s="13" t="s">
        <v>190</v>
      </c>
      <c r="C10" s="14">
        <v>1172.07</v>
      </c>
      <c r="D10" s="15">
        <f t="shared" si="0"/>
        <v>58603.5</v>
      </c>
      <c r="E10" s="15">
        <f t="shared" si="1"/>
        <v>58603.5</v>
      </c>
      <c r="F10" s="15">
        <f t="shared" si="2"/>
        <v>117207</v>
      </c>
      <c r="G10" s="16">
        <v>0</v>
      </c>
      <c r="H10" s="15">
        <f t="shared" si="3"/>
        <v>0</v>
      </c>
      <c r="K10" s="21"/>
    </row>
    <row r="11" ht="15" spans="1:11">
      <c r="A11" s="12">
        <v>8</v>
      </c>
      <c r="B11" s="13" t="s">
        <v>191</v>
      </c>
      <c r="C11" s="14">
        <v>1177.34</v>
      </c>
      <c r="D11" s="15">
        <f t="shared" si="0"/>
        <v>58867</v>
      </c>
      <c r="E11" s="15">
        <f t="shared" si="1"/>
        <v>58867</v>
      </c>
      <c r="F11" s="15">
        <f t="shared" si="2"/>
        <v>117734</v>
      </c>
      <c r="G11" s="16">
        <v>326</v>
      </c>
      <c r="H11" s="15">
        <f t="shared" si="3"/>
        <v>32600</v>
      </c>
      <c r="K11" s="21"/>
    </row>
    <row r="12" ht="15" spans="1:11">
      <c r="A12" s="12">
        <v>9</v>
      </c>
      <c r="B12" s="13" t="s">
        <v>192</v>
      </c>
      <c r="C12" s="14">
        <v>1051.66</v>
      </c>
      <c r="D12" s="15">
        <f t="shared" si="0"/>
        <v>52583</v>
      </c>
      <c r="E12" s="15">
        <f t="shared" si="1"/>
        <v>52583</v>
      </c>
      <c r="F12" s="15">
        <f t="shared" si="2"/>
        <v>105166</v>
      </c>
      <c r="G12" s="16">
        <v>380.05</v>
      </c>
      <c r="H12" s="15">
        <f t="shared" si="3"/>
        <v>38005</v>
      </c>
      <c r="K12" s="21"/>
    </row>
    <row r="13" ht="15" spans="1:11">
      <c r="A13" s="12">
        <v>10</v>
      </c>
      <c r="B13" s="13" t="s">
        <v>193</v>
      </c>
      <c r="C13" s="14">
        <v>1233.44</v>
      </c>
      <c r="D13" s="15">
        <f t="shared" si="0"/>
        <v>61672</v>
      </c>
      <c r="E13" s="15">
        <f t="shared" si="1"/>
        <v>61672</v>
      </c>
      <c r="F13" s="15">
        <f t="shared" si="2"/>
        <v>123344</v>
      </c>
      <c r="G13" s="16">
        <v>394.3</v>
      </c>
      <c r="H13" s="15">
        <f t="shared" si="3"/>
        <v>39430</v>
      </c>
      <c r="K13" s="21"/>
    </row>
    <row r="14" ht="15" spans="1:11">
      <c r="A14" s="12">
        <v>11</v>
      </c>
      <c r="B14" s="13" t="s">
        <v>194</v>
      </c>
      <c r="C14" s="14">
        <v>1558.53</v>
      </c>
      <c r="D14" s="15">
        <f t="shared" si="0"/>
        <v>77926.5</v>
      </c>
      <c r="E14" s="15">
        <f t="shared" si="1"/>
        <v>77926.5</v>
      </c>
      <c r="F14" s="15">
        <f t="shared" si="2"/>
        <v>155853</v>
      </c>
      <c r="G14" s="16">
        <v>508.77</v>
      </c>
      <c r="H14" s="15">
        <f t="shared" si="3"/>
        <v>50877</v>
      </c>
      <c r="K14" s="21"/>
    </row>
    <row r="15" ht="15" spans="1:11">
      <c r="A15" s="12">
        <v>12</v>
      </c>
      <c r="B15" s="13" t="s">
        <v>195</v>
      </c>
      <c r="C15" s="14">
        <v>1547.03</v>
      </c>
      <c r="D15" s="15">
        <f t="shared" si="0"/>
        <v>77351.5</v>
      </c>
      <c r="E15" s="15">
        <f t="shared" si="1"/>
        <v>77351.5</v>
      </c>
      <c r="F15" s="15">
        <f t="shared" si="2"/>
        <v>154703</v>
      </c>
      <c r="G15" s="16">
        <v>563</v>
      </c>
      <c r="H15" s="15">
        <f t="shared" si="3"/>
        <v>56300</v>
      </c>
      <c r="K15" s="21"/>
    </row>
    <row r="16" ht="15" spans="1:11">
      <c r="A16" s="12">
        <v>13</v>
      </c>
      <c r="B16" s="17" t="s">
        <v>196</v>
      </c>
      <c r="C16" s="14">
        <v>1307.2</v>
      </c>
      <c r="D16" s="15">
        <f t="shared" si="0"/>
        <v>65360</v>
      </c>
      <c r="E16" s="15">
        <f t="shared" si="1"/>
        <v>65360</v>
      </c>
      <c r="F16" s="15">
        <f t="shared" si="2"/>
        <v>130720</v>
      </c>
      <c r="G16" s="16">
        <v>0</v>
      </c>
      <c r="H16" s="15">
        <f t="shared" si="3"/>
        <v>0</v>
      </c>
      <c r="K16" s="21"/>
    </row>
    <row r="17" ht="15" spans="1:11">
      <c r="A17" s="12">
        <v>14</v>
      </c>
      <c r="B17" s="18" t="s">
        <v>197</v>
      </c>
      <c r="C17" s="14">
        <v>2366.54</v>
      </c>
      <c r="D17" s="15">
        <f t="shared" si="0"/>
        <v>118327</v>
      </c>
      <c r="E17" s="15">
        <f t="shared" si="1"/>
        <v>118327</v>
      </c>
      <c r="F17" s="15">
        <f t="shared" si="2"/>
        <v>236654</v>
      </c>
      <c r="G17" s="16">
        <v>497.84</v>
      </c>
      <c r="H17" s="15">
        <f t="shared" si="3"/>
        <v>49784</v>
      </c>
      <c r="K17" s="21"/>
    </row>
    <row r="18" ht="15" spans="1:11">
      <c r="A18" s="19">
        <v>15</v>
      </c>
      <c r="B18" s="18" t="s">
        <v>198</v>
      </c>
      <c r="C18" s="14">
        <v>129.39</v>
      </c>
      <c r="D18" s="15">
        <f t="shared" si="0"/>
        <v>6469.5</v>
      </c>
      <c r="E18" s="15">
        <f t="shared" si="1"/>
        <v>6469.5</v>
      </c>
      <c r="F18" s="15">
        <f t="shared" si="2"/>
        <v>12939</v>
      </c>
      <c r="G18" s="16">
        <v>0</v>
      </c>
      <c r="H18" s="15">
        <f t="shared" si="3"/>
        <v>0</v>
      </c>
      <c r="K18" s="21"/>
    </row>
    <row r="19" ht="15" spans="1:8">
      <c r="A19" s="19" t="s">
        <v>52</v>
      </c>
      <c r="B19" s="20"/>
      <c r="C19" s="15">
        <f>SUM(C4:C18)</f>
        <v>14308.05</v>
      </c>
      <c r="D19" s="15">
        <f t="shared" si="0"/>
        <v>715402.5</v>
      </c>
      <c r="E19" s="15">
        <f t="shared" si="1"/>
        <v>715402.5</v>
      </c>
      <c r="F19" s="15">
        <f t="shared" si="2"/>
        <v>1430805</v>
      </c>
      <c r="G19" s="16">
        <f>SUM(G4:G17)</f>
        <v>2669.96</v>
      </c>
      <c r="H19" s="15">
        <f t="shared" si="3"/>
        <v>266996</v>
      </c>
    </row>
  </sheetData>
  <mergeCells count="8">
    <mergeCell ref="A1:H1"/>
    <mergeCell ref="D2:F2"/>
    <mergeCell ref="A19:B19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1" sqref="D1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:H1"/>
    </sheetView>
  </sheetViews>
  <sheetFormatPr defaultColWidth="9" defaultRowHeight="13.5"/>
  <cols>
    <col min="3" max="3" width="9.5" customWidth="1"/>
    <col min="4" max="5" width="10.25" customWidth="1"/>
    <col min="6" max="6" width="11.25" customWidth="1"/>
    <col min="7" max="8" width="9.125" customWidth="1"/>
    <col min="9" max="9" width="13.75" customWidth="1"/>
  </cols>
  <sheetData>
    <row r="1" ht="18.75" spans="1:8">
      <c r="A1" s="29" t="s">
        <v>24</v>
      </c>
      <c r="B1" s="49"/>
      <c r="C1" s="49"/>
      <c r="D1" s="49"/>
      <c r="E1" s="49"/>
      <c r="F1" s="49"/>
      <c r="G1" s="49"/>
      <c r="H1" s="49"/>
    </row>
    <row r="2" customHeight="1" spans="1:8">
      <c r="A2" s="2" t="s">
        <v>25</v>
      </c>
      <c r="B2" s="3" t="s">
        <v>26</v>
      </c>
      <c r="C2" s="4" t="s">
        <v>27</v>
      </c>
      <c r="D2" s="5" t="s">
        <v>28</v>
      </c>
      <c r="E2" s="6"/>
      <c r="F2" s="6"/>
      <c r="G2" s="4" t="s">
        <v>29</v>
      </c>
      <c r="H2" s="4" t="s">
        <v>30</v>
      </c>
    </row>
    <row r="3" spans="1:8">
      <c r="A3" s="8"/>
      <c r="B3" s="9"/>
      <c r="C3" s="10"/>
      <c r="D3" s="11" t="s">
        <v>31</v>
      </c>
      <c r="E3" s="11" t="s">
        <v>32</v>
      </c>
      <c r="F3" s="11" t="s">
        <v>33</v>
      </c>
      <c r="G3" s="10"/>
      <c r="H3" s="10"/>
    </row>
    <row r="4" ht="15" spans="1:9">
      <c r="A4" s="12">
        <v>1</v>
      </c>
      <c r="B4" s="47" t="s">
        <v>34</v>
      </c>
      <c r="C4" s="15">
        <v>2507.56</v>
      </c>
      <c r="D4" s="15">
        <f>C4*50</f>
        <v>125378</v>
      </c>
      <c r="E4" s="15">
        <f>C4*50</f>
        <v>125378</v>
      </c>
      <c r="F4" s="15">
        <f>D4+E4</f>
        <v>250756</v>
      </c>
      <c r="G4" s="15">
        <v>0</v>
      </c>
      <c r="H4" s="15">
        <f>G4*100</f>
        <v>0</v>
      </c>
      <c r="I4" s="21"/>
    </row>
    <row r="5" ht="15" spans="1:9">
      <c r="A5" s="12">
        <v>2</v>
      </c>
      <c r="B5" s="47" t="s">
        <v>35</v>
      </c>
      <c r="C5" s="15">
        <v>992.57</v>
      </c>
      <c r="D5" s="15">
        <f t="shared" ref="D5:D13" si="0">C5*50</f>
        <v>49628.5</v>
      </c>
      <c r="E5" s="15">
        <f t="shared" ref="E5:E13" si="1">C5*50</f>
        <v>49628.5</v>
      </c>
      <c r="F5" s="15">
        <f t="shared" ref="F5:F13" si="2">D5+E5</f>
        <v>99257</v>
      </c>
      <c r="G5" s="15">
        <v>0</v>
      </c>
      <c r="H5" s="15">
        <f t="shared" ref="H5:H12" si="3">G5*100</f>
        <v>0</v>
      </c>
      <c r="I5" s="21"/>
    </row>
    <row r="6" ht="15" spans="1:9">
      <c r="A6" s="12">
        <v>3</v>
      </c>
      <c r="B6" s="47" t="s">
        <v>36</v>
      </c>
      <c r="C6" s="15">
        <v>110.23</v>
      </c>
      <c r="D6" s="15">
        <f t="shared" si="0"/>
        <v>5511.5</v>
      </c>
      <c r="E6" s="15">
        <f t="shared" si="1"/>
        <v>5511.5</v>
      </c>
      <c r="F6" s="15">
        <f t="shared" si="2"/>
        <v>11023</v>
      </c>
      <c r="G6" s="15">
        <v>0</v>
      </c>
      <c r="H6" s="15">
        <f t="shared" si="3"/>
        <v>0</v>
      </c>
      <c r="I6" s="21"/>
    </row>
    <row r="7" ht="15" spans="1:9">
      <c r="A7" s="12">
        <v>4</v>
      </c>
      <c r="B7" s="47" t="s">
        <v>37</v>
      </c>
      <c r="C7" s="15">
        <v>1837.32</v>
      </c>
      <c r="D7" s="15">
        <f t="shared" si="0"/>
        <v>91866</v>
      </c>
      <c r="E7" s="15">
        <f t="shared" si="1"/>
        <v>91866</v>
      </c>
      <c r="F7" s="15">
        <f t="shared" si="2"/>
        <v>183732</v>
      </c>
      <c r="G7" s="15">
        <v>570.67</v>
      </c>
      <c r="H7" s="15">
        <f t="shared" si="3"/>
        <v>57067</v>
      </c>
      <c r="I7" s="21"/>
    </row>
    <row r="8" ht="15" spans="1:9">
      <c r="A8" s="12">
        <v>5</v>
      </c>
      <c r="B8" s="47" t="s">
        <v>38</v>
      </c>
      <c r="C8" s="15">
        <v>1691.97</v>
      </c>
      <c r="D8" s="15">
        <f t="shared" si="0"/>
        <v>84598.5</v>
      </c>
      <c r="E8" s="15">
        <f t="shared" si="1"/>
        <v>84598.5</v>
      </c>
      <c r="F8" s="15">
        <f t="shared" si="2"/>
        <v>169197</v>
      </c>
      <c r="G8" s="15">
        <v>0</v>
      </c>
      <c r="H8" s="15">
        <f t="shared" si="3"/>
        <v>0</v>
      </c>
      <c r="I8" s="21"/>
    </row>
    <row r="9" ht="15" spans="1:9">
      <c r="A9" s="12">
        <v>6</v>
      </c>
      <c r="B9" s="47" t="s">
        <v>39</v>
      </c>
      <c r="C9" s="15">
        <v>476</v>
      </c>
      <c r="D9" s="15">
        <f t="shared" si="0"/>
        <v>23800</v>
      </c>
      <c r="E9" s="15">
        <f t="shared" si="1"/>
        <v>23800</v>
      </c>
      <c r="F9" s="15">
        <f t="shared" si="2"/>
        <v>47600</v>
      </c>
      <c r="G9" s="15">
        <v>0</v>
      </c>
      <c r="H9" s="15">
        <f t="shared" si="3"/>
        <v>0</v>
      </c>
      <c r="I9" s="21"/>
    </row>
    <row r="10" ht="15" spans="1:9">
      <c r="A10" s="12">
        <v>7</v>
      </c>
      <c r="B10" s="47" t="s">
        <v>40</v>
      </c>
      <c r="C10" s="15">
        <v>902.55</v>
      </c>
      <c r="D10" s="15">
        <f t="shared" si="0"/>
        <v>45127.5</v>
      </c>
      <c r="E10" s="15">
        <f t="shared" si="1"/>
        <v>45127.5</v>
      </c>
      <c r="F10" s="15">
        <f t="shared" si="2"/>
        <v>90255</v>
      </c>
      <c r="G10" s="15">
        <v>300.25</v>
      </c>
      <c r="H10" s="15">
        <f t="shared" si="3"/>
        <v>30025</v>
      </c>
      <c r="I10" s="21"/>
    </row>
    <row r="11" ht="15" spans="1:9">
      <c r="A11" s="12">
        <v>8</v>
      </c>
      <c r="B11" s="47" t="s">
        <v>41</v>
      </c>
      <c r="C11" s="15">
        <v>1888.02</v>
      </c>
      <c r="D11" s="15">
        <f t="shared" si="0"/>
        <v>94401</v>
      </c>
      <c r="E11" s="15">
        <f t="shared" si="1"/>
        <v>94401</v>
      </c>
      <c r="F11" s="15">
        <f t="shared" si="2"/>
        <v>188802</v>
      </c>
      <c r="G11" s="15">
        <v>0</v>
      </c>
      <c r="H11" s="15">
        <f t="shared" si="3"/>
        <v>0</v>
      </c>
      <c r="I11" s="21"/>
    </row>
    <row r="12" ht="15" spans="1:9">
      <c r="A12" s="12">
        <v>9</v>
      </c>
      <c r="B12" s="47" t="s">
        <v>42</v>
      </c>
      <c r="C12" s="15">
        <v>780.23</v>
      </c>
      <c r="D12" s="15">
        <f t="shared" si="0"/>
        <v>39011.5</v>
      </c>
      <c r="E12" s="15">
        <f t="shared" si="1"/>
        <v>39011.5</v>
      </c>
      <c r="F12" s="15">
        <f t="shared" si="2"/>
        <v>78023</v>
      </c>
      <c r="G12" s="15">
        <v>0</v>
      </c>
      <c r="H12" s="15">
        <f t="shared" si="3"/>
        <v>0</v>
      </c>
      <c r="I12" s="21"/>
    </row>
    <row r="13" ht="15" spans="1:9">
      <c r="A13" s="50" t="s">
        <v>23</v>
      </c>
      <c r="B13" s="51"/>
      <c r="C13" s="15">
        <f>SUM(C4:C12)</f>
        <v>11186.45</v>
      </c>
      <c r="D13" s="15">
        <f t="shared" si="0"/>
        <v>559322.5</v>
      </c>
      <c r="E13" s="15">
        <f t="shared" si="1"/>
        <v>559322.5</v>
      </c>
      <c r="F13" s="15">
        <f t="shared" si="2"/>
        <v>1118645</v>
      </c>
      <c r="G13" s="15">
        <f>SUM(G4:G12)</f>
        <v>870.92</v>
      </c>
      <c r="H13" s="15">
        <f>SUM(H4:H12)</f>
        <v>87092</v>
      </c>
      <c r="I13" s="21"/>
    </row>
  </sheetData>
  <mergeCells count="8">
    <mergeCell ref="A1:H1"/>
    <mergeCell ref="D2:F2"/>
    <mergeCell ref="A13:B13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" sqref="A1:H1"/>
    </sheetView>
  </sheetViews>
  <sheetFormatPr defaultColWidth="9" defaultRowHeight="13.5"/>
  <cols>
    <col min="4" max="6" width="10.125" customWidth="1"/>
    <col min="8" max="8" width="9.375" customWidth="1"/>
  </cols>
  <sheetData>
    <row r="1" ht="18.75" spans="1:8">
      <c r="A1" s="29" t="s">
        <v>43</v>
      </c>
      <c r="B1" s="49"/>
      <c r="C1" s="49"/>
      <c r="D1" s="49"/>
      <c r="E1" s="49"/>
      <c r="F1" s="49"/>
      <c r="G1" s="49"/>
      <c r="H1" s="49"/>
    </row>
    <row r="2" spans="1:8">
      <c r="A2" s="2" t="s">
        <v>25</v>
      </c>
      <c r="B2" s="3" t="s">
        <v>26</v>
      </c>
      <c r="C2" s="4" t="s">
        <v>27</v>
      </c>
      <c r="D2" s="5" t="s">
        <v>28</v>
      </c>
      <c r="E2" s="6"/>
      <c r="F2" s="6"/>
      <c r="G2" s="4" t="s">
        <v>29</v>
      </c>
      <c r="H2" s="4" t="s">
        <v>30</v>
      </c>
    </row>
    <row r="3" spans="1:8">
      <c r="A3" s="8"/>
      <c r="B3" s="9"/>
      <c r="C3" s="10"/>
      <c r="D3" s="11" t="s">
        <v>31</v>
      </c>
      <c r="E3" s="11" t="s">
        <v>32</v>
      </c>
      <c r="F3" s="11" t="s">
        <v>33</v>
      </c>
      <c r="G3" s="10"/>
      <c r="H3" s="10"/>
    </row>
    <row r="4" ht="15" spans="1:9">
      <c r="A4" s="12">
        <v>1</v>
      </c>
      <c r="B4" s="34" t="s">
        <v>44</v>
      </c>
      <c r="C4" s="15">
        <v>1838.77</v>
      </c>
      <c r="D4" s="15">
        <f>C4*50</f>
        <v>91938.5</v>
      </c>
      <c r="E4" s="15">
        <f>C4*50</f>
        <v>91938.5</v>
      </c>
      <c r="F4" s="15">
        <f>D4+E4</f>
        <v>183877</v>
      </c>
      <c r="G4" s="15">
        <v>233.4</v>
      </c>
      <c r="H4" s="15">
        <f>G4*100</f>
        <v>23340</v>
      </c>
      <c r="I4" s="21"/>
    </row>
    <row r="5" ht="15" spans="1:9">
      <c r="A5" s="12">
        <v>2</v>
      </c>
      <c r="B5" s="34" t="s">
        <v>45</v>
      </c>
      <c r="C5" s="15">
        <v>1818.33</v>
      </c>
      <c r="D5" s="15">
        <f t="shared" ref="D5:D11" si="0">C5*50</f>
        <v>90916.5</v>
      </c>
      <c r="E5" s="15">
        <f t="shared" ref="E5:E11" si="1">C5*50</f>
        <v>90916.5</v>
      </c>
      <c r="F5" s="15">
        <f t="shared" ref="F5:F11" si="2">D5+E5</f>
        <v>181833</v>
      </c>
      <c r="G5" s="15">
        <v>0</v>
      </c>
      <c r="H5" s="15">
        <f t="shared" ref="H5:H11" si="3">G5*100</f>
        <v>0</v>
      </c>
      <c r="I5" s="21"/>
    </row>
    <row r="6" ht="15" spans="1:9">
      <c r="A6" s="12">
        <v>3</v>
      </c>
      <c r="B6" s="34" t="s">
        <v>46</v>
      </c>
      <c r="C6" s="15">
        <v>485.4</v>
      </c>
      <c r="D6" s="15">
        <f t="shared" si="0"/>
        <v>24270</v>
      </c>
      <c r="E6" s="15">
        <f t="shared" si="1"/>
        <v>24270</v>
      </c>
      <c r="F6" s="15">
        <f t="shared" si="2"/>
        <v>48540</v>
      </c>
      <c r="G6" s="15">
        <v>86.5</v>
      </c>
      <c r="H6" s="15">
        <f t="shared" si="3"/>
        <v>8650</v>
      </c>
      <c r="I6" s="21"/>
    </row>
    <row r="7" ht="15" spans="1:9">
      <c r="A7" s="12">
        <v>4</v>
      </c>
      <c r="B7" s="34" t="s">
        <v>47</v>
      </c>
      <c r="C7" s="15">
        <v>2315.85</v>
      </c>
      <c r="D7" s="15">
        <f t="shared" si="0"/>
        <v>115792.5</v>
      </c>
      <c r="E7" s="15">
        <f t="shared" si="1"/>
        <v>115792.5</v>
      </c>
      <c r="F7" s="15">
        <f t="shared" si="2"/>
        <v>231585</v>
      </c>
      <c r="G7" s="15">
        <v>728.5</v>
      </c>
      <c r="H7" s="15">
        <f t="shared" si="3"/>
        <v>72850</v>
      </c>
      <c r="I7" s="21"/>
    </row>
    <row r="8" ht="15" spans="1:9">
      <c r="A8" s="12">
        <v>5</v>
      </c>
      <c r="B8" s="34" t="s">
        <v>48</v>
      </c>
      <c r="C8" s="15">
        <v>559.5</v>
      </c>
      <c r="D8" s="15">
        <f t="shared" si="0"/>
        <v>27975</v>
      </c>
      <c r="E8" s="15">
        <f t="shared" si="1"/>
        <v>27975</v>
      </c>
      <c r="F8" s="15">
        <f t="shared" si="2"/>
        <v>55950</v>
      </c>
      <c r="G8" s="15">
        <v>120.1</v>
      </c>
      <c r="H8" s="15">
        <f t="shared" si="3"/>
        <v>12010</v>
      </c>
      <c r="I8" s="21"/>
    </row>
    <row r="9" ht="15" spans="1:9">
      <c r="A9" s="12">
        <v>6</v>
      </c>
      <c r="B9" s="34" t="s">
        <v>49</v>
      </c>
      <c r="C9" s="15">
        <v>2224.7</v>
      </c>
      <c r="D9" s="15">
        <f t="shared" si="0"/>
        <v>111235</v>
      </c>
      <c r="E9" s="15">
        <f t="shared" si="1"/>
        <v>111235</v>
      </c>
      <c r="F9" s="15">
        <f t="shared" si="2"/>
        <v>222470</v>
      </c>
      <c r="G9" s="15">
        <v>0</v>
      </c>
      <c r="H9" s="15">
        <f t="shared" si="3"/>
        <v>0</v>
      </c>
      <c r="I9" s="21"/>
    </row>
    <row r="10" ht="15" spans="1:9">
      <c r="A10" s="12">
        <v>7</v>
      </c>
      <c r="B10" s="34" t="s">
        <v>50</v>
      </c>
      <c r="C10" s="15">
        <v>1438.6</v>
      </c>
      <c r="D10" s="15">
        <f t="shared" si="0"/>
        <v>71930</v>
      </c>
      <c r="E10" s="15">
        <f t="shared" si="1"/>
        <v>71930</v>
      </c>
      <c r="F10" s="15">
        <f t="shared" si="2"/>
        <v>143860</v>
      </c>
      <c r="G10" s="15">
        <v>0</v>
      </c>
      <c r="H10" s="15">
        <f t="shared" si="3"/>
        <v>0</v>
      </c>
      <c r="I10" s="21"/>
    </row>
    <row r="11" ht="15" spans="1:9">
      <c r="A11" s="12">
        <v>8</v>
      </c>
      <c r="B11" s="47" t="s">
        <v>51</v>
      </c>
      <c r="C11" s="15">
        <v>1207.68</v>
      </c>
      <c r="D11" s="15">
        <f t="shared" si="0"/>
        <v>60384</v>
      </c>
      <c r="E11" s="15">
        <f t="shared" si="1"/>
        <v>60384</v>
      </c>
      <c r="F11" s="15">
        <f t="shared" si="2"/>
        <v>120768</v>
      </c>
      <c r="G11" s="15">
        <v>352.07</v>
      </c>
      <c r="H11" s="15">
        <f t="shared" si="3"/>
        <v>35207</v>
      </c>
      <c r="I11" s="21"/>
    </row>
    <row r="12" ht="15" spans="1:8">
      <c r="A12" s="19" t="s">
        <v>52</v>
      </c>
      <c r="B12" s="20"/>
      <c r="C12" s="15">
        <f t="shared" ref="C12:H12" si="4">SUM(C4:C11)</f>
        <v>11888.83</v>
      </c>
      <c r="D12" s="15">
        <f t="shared" si="4"/>
        <v>594441.5</v>
      </c>
      <c r="E12" s="15">
        <f t="shared" si="4"/>
        <v>594441.5</v>
      </c>
      <c r="F12" s="15">
        <f t="shared" si="4"/>
        <v>1188883</v>
      </c>
      <c r="G12" s="15">
        <f t="shared" si="4"/>
        <v>1520.57</v>
      </c>
      <c r="H12" s="15">
        <f t="shared" si="4"/>
        <v>152057</v>
      </c>
    </row>
  </sheetData>
  <mergeCells count="8">
    <mergeCell ref="A1:H1"/>
    <mergeCell ref="D2:F2"/>
    <mergeCell ref="A12:B12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A1:H1"/>
    </sheetView>
  </sheetViews>
  <sheetFormatPr defaultColWidth="9" defaultRowHeight="13.5" outlineLevelRow="7"/>
  <cols>
    <col min="6" max="6" width="10.25" customWidth="1"/>
    <col min="9" max="9" width="9" customWidth="1"/>
  </cols>
  <sheetData>
    <row r="1" ht="18.75" spans="1:8">
      <c r="A1" s="1" t="s">
        <v>53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54</v>
      </c>
      <c r="B2" s="3" t="s">
        <v>55</v>
      </c>
      <c r="C2" s="4" t="s">
        <v>2</v>
      </c>
      <c r="D2" s="5" t="s">
        <v>56</v>
      </c>
      <c r="E2" s="6"/>
      <c r="F2" s="6"/>
      <c r="G2" s="4" t="s">
        <v>57</v>
      </c>
      <c r="H2" s="4" t="s">
        <v>56</v>
      </c>
    </row>
    <row r="3" spans="1:8">
      <c r="A3" s="8"/>
      <c r="B3" s="9"/>
      <c r="C3" s="10"/>
      <c r="D3" s="11" t="s">
        <v>58</v>
      </c>
      <c r="E3" s="11" t="s">
        <v>59</v>
      </c>
      <c r="F3" s="11" t="s">
        <v>60</v>
      </c>
      <c r="G3" s="10"/>
      <c r="H3" s="10"/>
    </row>
    <row r="4" ht="15" spans="1:11">
      <c r="A4" s="12">
        <v>1</v>
      </c>
      <c r="B4" s="34" t="s">
        <v>61</v>
      </c>
      <c r="C4" s="15">
        <v>267.95</v>
      </c>
      <c r="D4" s="15">
        <f>C4*50</f>
        <v>13397.5</v>
      </c>
      <c r="E4" s="15">
        <f>C4*50</f>
        <v>13397.5</v>
      </c>
      <c r="F4" s="15">
        <f>D4+E4</f>
        <v>26795</v>
      </c>
      <c r="G4" s="46">
        <v>0</v>
      </c>
      <c r="H4" s="15">
        <f>G4*100</f>
        <v>0</v>
      </c>
      <c r="K4" s="48"/>
    </row>
    <row r="5" ht="15" spans="1:11">
      <c r="A5" s="12">
        <v>2</v>
      </c>
      <c r="B5" s="34" t="s">
        <v>62</v>
      </c>
      <c r="C5" s="15">
        <v>1057.72</v>
      </c>
      <c r="D5" s="15">
        <f t="shared" ref="D5:D8" si="0">C5*50</f>
        <v>52886</v>
      </c>
      <c r="E5" s="15">
        <f t="shared" ref="E5:E8" si="1">C5*50</f>
        <v>52886</v>
      </c>
      <c r="F5" s="15">
        <f>D5+E5</f>
        <v>105772</v>
      </c>
      <c r="G5" s="46">
        <v>0</v>
      </c>
      <c r="H5" s="15">
        <f>G5*100</f>
        <v>0</v>
      </c>
      <c r="K5" s="48"/>
    </row>
    <row r="6" ht="15" spans="1:11">
      <c r="A6" s="12">
        <v>3</v>
      </c>
      <c r="B6" s="34" t="s">
        <v>63</v>
      </c>
      <c r="C6" s="15">
        <v>1191.96</v>
      </c>
      <c r="D6" s="15">
        <f t="shared" si="0"/>
        <v>59598</v>
      </c>
      <c r="E6" s="15">
        <f t="shared" si="1"/>
        <v>59598</v>
      </c>
      <c r="F6" s="15">
        <f t="shared" ref="F6:F8" si="2">D6+E6</f>
        <v>119196</v>
      </c>
      <c r="G6" s="46">
        <v>0</v>
      </c>
      <c r="H6" s="15">
        <f t="shared" ref="H6:H7" si="3">G6*100</f>
        <v>0</v>
      </c>
      <c r="K6" s="48"/>
    </row>
    <row r="7" ht="15" spans="1:11">
      <c r="A7" s="12">
        <v>4</v>
      </c>
      <c r="B7" s="34" t="s">
        <v>64</v>
      </c>
      <c r="C7" s="15">
        <v>943.8</v>
      </c>
      <c r="D7" s="15">
        <f t="shared" si="0"/>
        <v>47190</v>
      </c>
      <c r="E7" s="15">
        <f t="shared" si="1"/>
        <v>47190</v>
      </c>
      <c r="F7" s="15">
        <f t="shared" si="2"/>
        <v>94380</v>
      </c>
      <c r="G7" s="46">
        <v>0</v>
      </c>
      <c r="H7" s="15">
        <f t="shared" si="3"/>
        <v>0</v>
      </c>
      <c r="K7" s="48"/>
    </row>
    <row r="8" ht="15" spans="1:8">
      <c r="A8" s="19" t="s">
        <v>23</v>
      </c>
      <c r="B8" s="20"/>
      <c r="C8" s="15">
        <f>SUM(C4:C7)</f>
        <v>3461.43</v>
      </c>
      <c r="D8" s="15">
        <f t="shared" si="0"/>
        <v>173071.5</v>
      </c>
      <c r="E8" s="15">
        <f t="shared" si="1"/>
        <v>173071.5</v>
      </c>
      <c r="F8" s="15">
        <f t="shared" si="2"/>
        <v>346143</v>
      </c>
      <c r="G8" s="15">
        <f>SUM(G4:G7)</f>
        <v>0</v>
      </c>
      <c r="H8" s="15">
        <f>SUM(H4:H7)</f>
        <v>0</v>
      </c>
    </row>
  </sheetData>
  <mergeCells count="8">
    <mergeCell ref="A1:H1"/>
    <mergeCell ref="D2:F2"/>
    <mergeCell ref="A8:B8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:H1"/>
    </sheetView>
  </sheetViews>
  <sheetFormatPr defaultColWidth="9" defaultRowHeight="13.5"/>
  <cols>
    <col min="6" max="6" width="9.375"/>
  </cols>
  <sheetData>
    <row r="1" ht="18.75" spans="1:8">
      <c r="A1" s="1" t="s">
        <v>65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54</v>
      </c>
      <c r="B2" s="3" t="s">
        <v>55</v>
      </c>
      <c r="C2" s="4" t="s">
        <v>2</v>
      </c>
      <c r="D2" s="5" t="s">
        <v>56</v>
      </c>
      <c r="E2" s="6"/>
      <c r="F2" s="7"/>
      <c r="G2" s="4" t="s">
        <v>57</v>
      </c>
      <c r="H2" s="4" t="s">
        <v>56</v>
      </c>
    </row>
    <row r="3" spans="1:8">
      <c r="A3" s="8"/>
      <c r="B3" s="9"/>
      <c r="C3" s="10"/>
      <c r="D3" s="11" t="s">
        <v>58</v>
      </c>
      <c r="E3" s="11" t="s">
        <v>59</v>
      </c>
      <c r="F3" s="11" t="s">
        <v>60</v>
      </c>
      <c r="G3" s="10"/>
      <c r="H3" s="10"/>
    </row>
    <row r="4" ht="15" spans="1:11">
      <c r="A4" s="12">
        <v>1</v>
      </c>
      <c r="B4" s="34" t="s">
        <v>66</v>
      </c>
      <c r="C4" s="15">
        <v>31.26</v>
      </c>
      <c r="D4" s="15">
        <f>C4*50</f>
        <v>1563</v>
      </c>
      <c r="E4" s="15">
        <f>C4*50</f>
        <v>1563</v>
      </c>
      <c r="F4" s="15">
        <f>D4+E4</f>
        <v>3126</v>
      </c>
      <c r="G4" s="46">
        <v>9</v>
      </c>
      <c r="H4" s="15">
        <f>G4*100</f>
        <v>900</v>
      </c>
      <c r="K4" s="21"/>
    </row>
    <row r="5" ht="15" spans="1:11">
      <c r="A5" s="12">
        <v>2</v>
      </c>
      <c r="B5" s="34" t="s">
        <v>67</v>
      </c>
      <c r="C5" s="15">
        <v>16</v>
      </c>
      <c r="D5" s="15">
        <f t="shared" ref="D5:D12" si="0">C5*50</f>
        <v>800</v>
      </c>
      <c r="E5" s="15">
        <f t="shared" ref="E5:E12" si="1">C5*50</f>
        <v>800</v>
      </c>
      <c r="F5" s="15">
        <f t="shared" ref="F5:F12" si="2">D5+E5</f>
        <v>1600</v>
      </c>
      <c r="G5" s="46">
        <v>9.02</v>
      </c>
      <c r="H5" s="15">
        <f t="shared" ref="H5:H11" si="3">G5*100</f>
        <v>902</v>
      </c>
      <c r="K5" s="21"/>
    </row>
    <row r="6" ht="15" spans="1:11">
      <c r="A6" s="12">
        <v>3</v>
      </c>
      <c r="B6" s="34" t="s">
        <v>68</v>
      </c>
      <c r="C6" s="15">
        <v>125.8</v>
      </c>
      <c r="D6" s="15">
        <f t="shared" si="0"/>
        <v>6290</v>
      </c>
      <c r="E6" s="15">
        <f t="shared" si="1"/>
        <v>6290</v>
      </c>
      <c r="F6" s="15">
        <f t="shared" si="2"/>
        <v>12580</v>
      </c>
      <c r="G6" s="46">
        <v>36.06</v>
      </c>
      <c r="H6" s="15">
        <f t="shared" si="3"/>
        <v>3606</v>
      </c>
      <c r="K6" s="21"/>
    </row>
    <row r="7" ht="15" spans="1:11">
      <c r="A7" s="12">
        <v>4</v>
      </c>
      <c r="B7" s="34" t="s">
        <v>69</v>
      </c>
      <c r="C7" s="15">
        <v>292.42</v>
      </c>
      <c r="D7" s="15">
        <f t="shared" si="0"/>
        <v>14621</v>
      </c>
      <c r="E7" s="15">
        <f t="shared" si="1"/>
        <v>14621</v>
      </c>
      <c r="F7" s="15">
        <f t="shared" si="2"/>
        <v>29242</v>
      </c>
      <c r="G7" s="46">
        <v>89.43</v>
      </c>
      <c r="H7" s="15">
        <f t="shared" si="3"/>
        <v>8943</v>
      </c>
      <c r="K7" s="21"/>
    </row>
    <row r="8" ht="15" spans="1:11">
      <c r="A8" s="12">
        <v>5</v>
      </c>
      <c r="B8" s="34" t="s">
        <v>70</v>
      </c>
      <c r="C8" s="15">
        <v>136.61</v>
      </c>
      <c r="D8" s="15">
        <f t="shared" si="0"/>
        <v>6830.5</v>
      </c>
      <c r="E8" s="15">
        <f t="shared" si="1"/>
        <v>6830.5</v>
      </c>
      <c r="F8" s="15">
        <f t="shared" si="2"/>
        <v>13661</v>
      </c>
      <c r="G8" s="46">
        <v>41.59</v>
      </c>
      <c r="H8" s="15">
        <f t="shared" si="3"/>
        <v>4159</v>
      </c>
      <c r="K8" s="21"/>
    </row>
    <row r="9" ht="15" spans="1:11">
      <c r="A9" s="12">
        <v>6</v>
      </c>
      <c r="B9" s="34" t="s">
        <v>71</v>
      </c>
      <c r="C9" s="15">
        <v>287</v>
      </c>
      <c r="D9" s="15">
        <f t="shared" si="0"/>
        <v>14350</v>
      </c>
      <c r="E9" s="15">
        <f t="shared" si="1"/>
        <v>14350</v>
      </c>
      <c r="F9" s="15">
        <f t="shared" si="2"/>
        <v>28700</v>
      </c>
      <c r="G9" s="46">
        <v>87.77</v>
      </c>
      <c r="H9" s="15">
        <f t="shared" si="3"/>
        <v>8777</v>
      </c>
      <c r="K9" s="21"/>
    </row>
    <row r="10" ht="15" spans="1:11">
      <c r="A10" s="12">
        <v>7</v>
      </c>
      <c r="B10" s="34" t="s">
        <v>72</v>
      </c>
      <c r="C10" s="15">
        <v>339.65</v>
      </c>
      <c r="D10" s="15">
        <f t="shared" si="0"/>
        <v>16982.5</v>
      </c>
      <c r="E10" s="15">
        <f t="shared" si="1"/>
        <v>16982.5</v>
      </c>
      <c r="F10" s="15">
        <f t="shared" si="2"/>
        <v>33965</v>
      </c>
      <c r="G10" s="46">
        <v>121.74</v>
      </c>
      <c r="H10" s="15">
        <f t="shared" si="3"/>
        <v>12174</v>
      </c>
      <c r="K10" s="21"/>
    </row>
    <row r="11" ht="15" spans="1:11">
      <c r="A11" s="12">
        <v>8</v>
      </c>
      <c r="B11" s="47" t="s">
        <v>73</v>
      </c>
      <c r="C11" s="15">
        <v>423.81</v>
      </c>
      <c r="D11" s="15">
        <f t="shared" si="0"/>
        <v>21190.5</v>
      </c>
      <c r="E11" s="15">
        <f t="shared" si="1"/>
        <v>21190.5</v>
      </c>
      <c r="F11" s="15">
        <f t="shared" si="2"/>
        <v>42381</v>
      </c>
      <c r="G11" s="46">
        <v>153.27</v>
      </c>
      <c r="H11" s="15">
        <f t="shared" si="3"/>
        <v>15327</v>
      </c>
      <c r="K11" s="21"/>
    </row>
    <row r="12" ht="15" spans="1:8">
      <c r="A12" s="19" t="s">
        <v>23</v>
      </c>
      <c r="B12" s="20"/>
      <c r="C12" s="15">
        <v>1652.53</v>
      </c>
      <c r="D12" s="15">
        <f t="shared" si="0"/>
        <v>82626.5</v>
      </c>
      <c r="E12" s="15">
        <f t="shared" si="1"/>
        <v>82626.5</v>
      </c>
      <c r="F12" s="15">
        <f t="shared" si="2"/>
        <v>165253</v>
      </c>
      <c r="G12" s="15">
        <f>SUM(G4:G11)</f>
        <v>547.88</v>
      </c>
      <c r="H12" s="15">
        <f>SUM(H4:H11)</f>
        <v>54788</v>
      </c>
    </row>
  </sheetData>
  <mergeCells count="8">
    <mergeCell ref="A1:H1"/>
    <mergeCell ref="D2:F2"/>
    <mergeCell ref="A12:B12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:H1"/>
    </sheetView>
  </sheetViews>
  <sheetFormatPr defaultColWidth="9" defaultRowHeight="13.5"/>
  <cols>
    <col min="1" max="1" width="9.125" customWidth="1"/>
    <col min="3" max="3" width="10.5" customWidth="1"/>
    <col min="4" max="6" width="12.25" customWidth="1"/>
    <col min="7" max="7" width="9.5" customWidth="1"/>
    <col min="8" max="8" width="11.625" customWidth="1"/>
  </cols>
  <sheetData>
    <row r="1" ht="18.75" spans="1:8">
      <c r="A1" s="1" t="s">
        <v>74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75</v>
      </c>
      <c r="B2" s="3" t="s">
        <v>26</v>
      </c>
      <c r="C2" s="4" t="s">
        <v>76</v>
      </c>
      <c r="D2" s="5" t="s">
        <v>28</v>
      </c>
      <c r="E2" s="6"/>
      <c r="F2" s="7"/>
      <c r="G2" s="4" t="s">
        <v>77</v>
      </c>
      <c r="H2" s="4" t="s">
        <v>78</v>
      </c>
    </row>
    <row r="3" spans="1:8">
      <c r="A3" s="8"/>
      <c r="B3" s="9"/>
      <c r="C3" s="10"/>
      <c r="D3" s="11" t="s">
        <v>79</v>
      </c>
      <c r="E3" s="11" t="s">
        <v>80</v>
      </c>
      <c r="F3" s="11" t="s">
        <v>81</v>
      </c>
      <c r="G3" s="10"/>
      <c r="H3" s="10"/>
    </row>
    <row r="4" ht="15" spans="1:11">
      <c r="A4" s="12">
        <v>1</v>
      </c>
      <c r="B4" s="13" t="s">
        <v>82</v>
      </c>
      <c r="C4" s="15">
        <v>609.4</v>
      </c>
      <c r="D4" s="15">
        <f>C4*50</f>
        <v>30470</v>
      </c>
      <c r="E4" s="15">
        <f>C4*50</f>
        <v>30470</v>
      </c>
      <c r="F4" s="15">
        <f>D4+E4</f>
        <v>60940</v>
      </c>
      <c r="G4" s="45">
        <v>0</v>
      </c>
      <c r="H4" s="15">
        <f>G4*100</f>
        <v>0</v>
      </c>
      <c r="K4" s="21"/>
    </row>
    <row r="5" ht="15" spans="1:11">
      <c r="A5" s="12">
        <v>2</v>
      </c>
      <c r="B5" s="13" t="s">
        <v>83</v>
      </c>
      <c r="C5" s="15">
        <v>1021.4</v>
      </c>
      <c r="D5" s="15">
        <f t="shared" ref="D5:D15" si="0">C5*50</f>
        <v>51070</v>
      </c>
      <c r="E5" s="15">
        <f t="shared" ref="E5:E9" si="1">C5*50</f>
        <v>51070</v>
      </c>
      <c r="F5" s="15">
        <f t="shared" ref="F5:F9" si="2">D5+E5</f>
        <v>102140</v>
      </c>
      <c r="G5" s="45">
        <v>0</v>
      </c>
      <c r="H5" s="15">
        <f t="shared" ref="H5:H14" si="3">G5*100</f>
        <v>0</v>
      </c>
      <c r="K5" s="21"/>
    </row>
    <row r="6" ht="15" spans="1:11">
      <c r="A6" s="12">
        <v>3</v>
      </c>
      <c r="B6" s="13" t="s">
        <v>84</v>
      </c>
      <c r="C6" s="15">
        <v>681.93</v>
      </c>
      <c r="D6" s="15">
        <f t="shared" si="0"/>
        <v>34096.5</v>
      </c>
      <c r="E6" s="15">
        <f t="shared" si="1"/>
        <v>34096.5</v>
      </c>
      <c r="F6" s="15">
        <f t="shared" si="2"/>
        <v>68193</v>
      </c>
      <c r="G6" s="45">
        <v>227.05</v>
      </c>
      <c r="H6" s="15">
        <f t="shared" si="3"/>
        <v>22705</v>
      </c>
      <c r="K6" s="21"/>
    </row>
    <row r="7" ht="15" spans="1:11">
      <c r="A7" s="12">
        <v>4</v>
      </c>
      <c r="B7" s="13" t="s">
        <v>85</v>
      </c>
      <c r="C7" s="15">
        <v>963.2</v>
      </c>
      <c r="D7" s="15">
        <f t="shared" si="0"/>
        <v>48160</v>
      </c>
      <c r="E7" s="15">
        <f t="shared" si="1"/>
        <v>48160</v>
      </c>
      <c r="F7" s="15">
        <f t="shared" si="2"/>
        <v>96320</v>
      </c>
      <c r="G7" s="45">
        <v>0</v>
      </c>
      <c r="H7" s="15">
        <f t="shared" si="3"/>
        <v>0</v>
      </c>
      <c r="K7" s="21"/>
    </row>
    <row r="8" ht="15" spans="1:11">
      <c r="A8" s="12">
        <v>5</v>
      </c>
      <c r="B8" s="13" t="s">
        <v>86</v>
      </c>
      <c r="C8" s="15">
        <v>1007.6</v>
      </c>
      <c r="D8" s="15">
        <f t="shared" si="0"/>
        <v>50380</v>
      </c>
      <c r="E8" s="15">
        <f t="shared" si="1"/>
        <v>50380</v>
      </c>
      <c r="F8" s="15">
        <f t="shared" si="2"/>
        <v>100760</v>
      </c>
      <c r="G8" s="45">
        <v>340</v>
      </c>
      <c r="H8" s="15">
        <f t="shared" si="3"/>
        <v>34000</v>
      </c>
      <c r="K8" s="21"/>
    </row>
    <row r="9" ht="15" spans="1:11">
      <c r="A9" s="12">
        <v>6</v>
      </c>
      <c r="B9" s="13" t="s">
        <v>87</v>
      </c>
      <c r="C9" s="15">
        <v>1609.71</v>
      </c>
      <c r="D9" s="15">
        <f t="shared" si="0"/>
        <v>80485.5</v>
      </c>
      <c r="E9" s="15">
        <f t="shared" si="1"/>
        <v>80485.5</v>
      </c>
      <c r="F9" s="15">
        <f t="shared" si="2"/>
        <v>160971</v>
      </c>
      <c r="G9" s="45">
        <v>422.6</v>
      </c>
      <c r="H9" s="15">
        <f t="shared" si="3"/>
        <v>42260</v>
      </c>
      <c r="K9" s="21"/>
    </row>
    <row r="10" ht="15" spans="1:11">
      <c r="A10" s="12">
        <v>7</v>
      </c>
      <c r="B10" s="13" t="s">
        <v>88</v>
      </c>
      <c r="C10" s="15">
        <v>658.2</v>
      </c>
      <c r="D10" s="15">
        <f t="shared" si="0"/>
        <v>32910</v>
      </c>
      <c r="E10" s="15">
        <f t="shared" ref="E10:E15" si="4">C10*50</f>
        <v>32910</v>
      </c>
      <c r="F10" s="15">
        <f t="shared" ref="F10:F15" si="5">D10+E10</f>
        <v>65820</v>
      </c>
      <c r="G10" s="45">
        <v>209.23</v>
      </c>
      <c r="H10" s="15">
        <f t="shared" si="3"/>
        <v>20923</v>
      </c>
      <c r="K10" s="21"/>
    </row>
    <row r="11" ht="15" spans="1:11">
      <c r="A11" s="12">
        <v>8</v>
      </c>
      <c r="B11" s="13" t="s">
        <v>89</v>
      </c>
      <c r="C11" s="15">
        <v>721.5</v>
      </c>
      <c r="D11" s="15">
        <f t="shared" si="0"/>
        <v>36075</v>
      </c>
      <c r="E11" s="15">
        <f t="shared" si="4"/>
        <v>36075</v>
      </c>
      <c r="F11" s="15">
        <f t="shared" si="5"/>
        <v>72150</v>
      </c>
      <c r="G11" s="45">
        <v>0</v>
      </c>
      <c r="H11" s="15">
        <f t="shared" si="3"/>
        <v>0</v>
      </c>
      <c r="K11" s="21"/>
    </row>
    <row r="12" ht="15" spans="1:11">
      <c r="A12" s="12">
        <v>9</v>
      </c>
      <c r="B12" s="13" t="s">
        <v>90</v>
      </c>
      <c r="C12" s="15">
        <v>1709.13</v>
      </c>
      <c r="D12" s="15">
        <f t="shared" si="0"/>
        <v>85456.5</v>
      </c>
      <c r="E12" s="15">
        <f t="shared" si="4"/>
        <v>85456.5</v>
      </c>
      <c r="F12" s="15">
        <f t="shared" si="5"/>
        <v>170913</v>
      </c>
      <c r="G12" s="45">
        <v>0</v>
      </c>
      <c r="H12" s="15">
        <f t="shared" si="3"/>
        <v>0</v>
      </c>
      <c r="K12" s="21"/>
    </row>
    <row r="13" ht="15" spans="1:11">
      <c r="A13" s="12">
        <v>10</v>
      </c>
      <c r="B13" s="13" t="s">
        <v>91</v>
      </c>
      <c r="C13" s="15">
        <v>1838.16</v>
      </c>
      <c r="D13" s="15">
        <f t="shared" si="0"/>
        <v>91908</v>
      </c>
      <c r="E13" s="15">
        <f t="shared" si="4"/>
        <v>91908</v>
      </c>
      <c r="F13" s="15">
        <f t="shared" si="5"/>
        <v>183816</v>
      </c>
      <c r="G13" s="45">
        <v>0</v>
      </c>
      <c r="H13" s="15">
        <f t="shared" si="3"/>
        <v>0</v>
      </c>
      <c r="K13" s="21"/>
    </row>
    <row r="14" ht="15" spans="1:11">
      <c r="A14" s="12">
        <v>11</v>
      </c>
      <c r="B14" s="13" t="s">
        <v>92</v>
      </c>
      <c r="C14" s="15">
        <v>969.8</v>
      </c>
      <c r="D14" s="15">
        <f t="shared" si="0"/>
        <v>48490</v>
      </c>
      <c r="E14" s="15">
        <f t="shared" si="4"/>
        <v>48490</v>
      </c>
      <c r="F14" s="15">
        <f t="shared" si="5"/>
        <v>96980</v>
      </c>
      <c r="G14" s="45">
        <v>0</v>
      </c>
      <c r="H14" s="15">
        <f t="shared" si="3"/>
        <v>0</v>
      </c>
      <c r="K14" s="21"/>
    </row>
    <row r="15" ht="15" spans="1:8">
      <c r="A15" s="19" t="s">
        <v>52</v>
      </c>
      <c r="B15" s="20"/>
      <c r="C15" s="15">
        <f>SUM(C4:C14)</f>
        <v>11790.03</v>
      </c>
      <c r="D15" s="15">
        <f t="shared" si="0"/>
        <v>589501.5</v>
      </c>
      <c r="E15" s="15">
        <f t="shared" si="4"/>
        <v>589501.5</v>
      </c>
      <c r="F15" s="15">
        <f t="shared" si="5"/>
        <v>1179003</v>
      </c>
      <c r="G15" s="15">
        <f>SUM(G4:G14)</f>
        <v>1198.88</v>
      </c>
      <c r="H15" s="15">
        <f>SUM(H4:H14)</f>
        <v>119888</v>
      </c>
    </row>
  </sheetData>
  <mergeCells count="8">
    <mergeCell ref="A1:H1"/>
    <mergeCell ref="D2:F2"/>
    <mergeCell ref="A15:B15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:H1"/>
    </sheetView>
  </sheetViews>
  <sheetFormatPr defaultColWidth="9" defaultRowHeight="13.5"/>
  <cols>
    <col min="3" max="3" width="9.375" customWidth="1"/>
    <col min="4" max="5" width="10.25" customWidth="1"/>
    <col min="6" max="6" width="11.25" customWidth="1"/>
    <col min="8" max="8" width="10.25" customWidth="1"/>
  </cols>
  <sheetData>
    <row r="1" ht="18.75" spans="1:8">
      <c r="A1" s="1" t="s">
        <v>93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75</v>
      </c>
      <c r="B2" s="3" t="s">
        <v>26</v>
      </c>
      <c r="C2" s="4" t="s">
        <v>76</v>
      </c>
      <c r="D2" s="5" t="s">
        <v>28</v>
      </c>
      <c r="E2" s="6"/>
      <c r="F2" s="7"/>
      <c r="G2" s="4" t="s">
        <v>77</v>
      </c>
      <c r="H2" s="4" t="s">
        <v>78</v>
      </c>
    </row>
    <row r="3" spans="1:8">
      <c r="A3" s="8"/>
      <c r="B3" s="9"/>
      <c r="C3" s="10"/>
      <c r="D3" s="11" t="s">
        <v>79</v>
      </c>
      <c r="E3" s="11" t="s">
        <v>80</v>
      </c>
      <c r="F3" s="11" t="s">
        <v>81</v>
      </c>
      <c r="G3" s="10"/>
      <c r="H3" s="10"/>
    </row>
    <row r="4" ht="15" spans="1:11">
      <c r="A4" s="12">
        <v>1</v>
      </c>
      <c r="B4" s="36" t="s">
        <v>94</v>
      </c>
      <c r="C4" s="23">
        <v>534.41</v>
      </c>
      <c r="D4" s="15">
        <f>C4*50</f>
        <v>26720.5</v>
      </c>
      <c r="E4" s="15">
        <f>C4*50</f>
        <v>26720.5</v>
      </c>
      <c r="F4" s="15">
        <f>D4+E4</f>
        <v>53441</v>
      </c>
      <c r="G4" s="37">
        <v>0</v>
      </c>
      <c r="H4" s="15">
        <f>G4*100</f>
        <v>0</v>
      </c>
      <c r="K4" s="21"/>
    </row>
    <row r="5" ht="15" spans="1:11">
      <c r="A5" s="12">
        <v>2</v>
      </c>
      <c r="B5" s="36" t="s">
        <v>95</v>
      </c>
      <c r="C5" s="23">
        <v>147.15</v>
      </c>
      <c r="D5" s="15">
        <f t="shared" ref="D5:D16" si="0">C5*50</f>
        <v>7357.5</v>
      </c>
      <c r="E5" s="15">
        <f t="shared" ref="E5:E14" si="1">C5*50</f>
        <v>7357.5</v>
      </c>
      <c r="F5" s="15">
        <f t="shared" ref="F5:F14" si="2">D5+E5</f>
        <v>14715</v>
      </c>
      <c r="G5" s="38">
        <v>0</v>
      </c>
      <c r="H5" s="15">
        <f t="shared" ref="H5:H15" si="3">G5*100</f>
        <v>0</v>
      </c>
      <c r="K5" s="21"/>
    </row>
    <row r="6" ht="15" spans="1:11">
      <c r="A6" s="12">
        <v>3</v>
      </c>
      <c r="B6" s="36" t="s">
        <v>96</v>
      </c>
      <c r="C6" s="23">
        <v>2123.28</v>
      </c>
      <c r="D6" s="15">
        <f t="shared" si="0"/>
        <v>106164</v>
      </c>
      <c r="E6" s="15">
        <f t="shared" si="1"/>
        <v>106164</v>
      </c>
      <c r="F6" s="15">
        <f t="shared" si="2"/>
        <v>212328</v>
      </c>
      <c r="G6" s="38">
        <v>472.26</v>
      </c>
      <c r="H6" s="15">
        <f t="shared" si="3"/>
        <v>47226</v>
      </c>
      <c r="K6" s="21"/>
    </row>
    <row r="7" ht="15" spans="1:11">
      <c r="A7" s="12">
        <v>4</v>
      </c>
      <c r="B7" s="36" t="s">
        <v>97</v>
      </c>
      <c r="C7" s="23">
        <v>1450</v>
      </c>
      <c r="D7" s="15">
        <f t="shared" si="0"/>
        <v>72500</v>
      </c>
      <c r="E7" s="15">
        <f t="shared" si="1"/>
        <v>72500</v>
      </c>
      <c r="F7" s="15">
        <f t="shared" si="2"/>
        <v>145000</v>
      </c>
      <c r="G7" s="37">
        <v>18</v>
      </c>
      <c r="H7" s="15">
        <f t="shared" si="3"/>
        <v>1800</v>
      </c>
      <c r="K7" s="21"/>
    </row>
    <row r="8" ht="15" spans="1:11">
      <c r="A8" s="12">
        <v>5</v>
      </c>
      <c r="B8" s="36" t="s">
        <v>98</v>
      </c>
      <c r="C8" s="23">
        <v>807.17</v>
      </c>
      <c r="D8" s="15">
        <f t="shared" si="0"/>
        <v>40358.5</v>
      </c>
      <c r="E8" s="15">
        <f t="shared" si="1"/>
        <v>40358.5</v>
      </c>
      <c r="F8" s="15">
        <f t="shared" si="2"/>
        <v>80717</v>
      </c>
      <c r="G8" s="38">
        <v>235.34</v>
      </c>
      <c r="H8" s="15">
        <f t="shared" si="3"/>
        <v>23534</v>
      </c>
      <c r="K8" s="21"/>
    </row>
    <row r="9" ht="15" spans="1:11">
      <c r="A9" s="12">
        <v>6</v>
      </c>
      <c r="B9" s="39" t="s">
        <v>99</v>
      </c>
      <c r="C9" s="23">
        <v>1651.63</v>
      </c>
      <c r="D9" s="15">
        <f t="shared" si="0"/>
        <v>82581.5</v>
      </c>
      <c r="E9" s="15">
        <f t="shared" si="1"/>
        <v>82581.5</v>
      </c>
      <c r="F9" s="15">
        <f t="shared" si="2"/>
        <v>165163</v>
      </c>
      <c r="G9" s="40">
        <v>505.085626911315</v>
      </c>
      <c r="H9" s="15">
        <f t="shared" si="3"/>
        <v>50508.5626911315</v>
      </c>
      <c r="K9" s="21"/>
    </row>
    <row r="10" ht="15" spans="1:11">
      <c r="A10" s="12">
        <v>7</v>
      </c>
      <c r="B10" s="36" t="s">
        <v>100</v>
      </c>
      <c r="C10" s="23">
        <v>986.13</v>
      </c>
      <c r="D10" s="15">
        <f t="shared" si="0"/>
        <v>49306.5</v>
      </c>
      <c r="E10" s="15">
        <f t="shared" si="1"/>
        <v>49306.5</v>
      </c>
      <c r="F10" s="15">
        <f t="shared" si="2"/>
        <v>98613</v>
      </c>
      <c r="G10" s="41">
        <v>0</v>
      </c>
      <c r="H10" s="15">
        <f t="shared" si="3"/>
        <v>0</v>
      </c>
      <c r="K10" s="21"/>
    </row>
    <row r="11" ht="15" spans="1:11">
      <c r="A11" s="12">
        <v>8</v>
      </c>
      <c r="B11" s="42" t="s">
        <v>101</v>
      </c>
      <c r="C11" s="23">
        <v>846.5</v>
      </c>
      <c r="D11" s="15">
        <f t="shared" si="0"/>
        <v>42325</v>
      </c>
      <c r="E11" s="15">
        <f t="shared" si="1"/>
        <v>42325</v>
      </c>
      <c r="F11" s="15">
        <f t="shared" si="2"/>
        <v>84650</v>
      </c>
      <c r="G11" s="43">
        <v>28.9</v>
      </c>
      <c r="H11" s="15">
        <f t="shared" si="3"/>
        <v>2890</v>
      </c>
      <c r="K11" s="21"/>
    </row>
    <row r="12" ht="15" spans="1:11">
      <c r="A12" s="12">
        <v>9</v>
      </c>
      <c r="B12" s="36" t="s">
        <v>102</v>
      </c>
      <c r="C12" s="23">
        <v>753.1</v>
      </c>
      <c r="D12" s="15">
        <f t="shared" si="0"/>
        <v>37655</v>
      </c>
      <c r="E12" s="15">
        <f t="shared" si="1"/>
        <v>37655</v>
      </c>
      <c r="F12" s="15">
        <f t="shared" si="2"/>
        <v>75310</v>
      </c>
      <c r="G12" s="38">
        <v>0</v>
      </c>
      <c r="H12" s="15">
        <f t="shared" si="3"/>
        <v>0</v>
      </c>
      <c r="K12" s="21"/>
    </row>
    <row r="13" ht="15" spans="1:11">
      <c r="A13" s="12">
        <v>10</v>
      </c>
      <c r="B13" s="36" t="s">
        <v>103</v>
      </c>
      <c r="C13" s="23">
        <v>661.6</v>
      </c>
      <c r="D13" s="15">
        <f t="shared" si="0"/>
        <v>33080</v>
      </c>
      <c r="E13" s="15">
        <f t="shared" si="1"/>
        <v>33080</v>
      </c>
      <c r="F13" s="15">
        <f t="shared" si="2"/>
        <v>66160</v>
      </c>
      <c r="G13" s="38">
        <v>202.324159021407</v>
      </c>
      <c r="H13" s="15">
        <f t="shared" si="3"/>
        <v>20232.4159021407</v>
      </c>
      <c r="K13" s="21"/>
    </row>
    <row r="14" ht="15" spans="1:11">
      <c r="A14" s="12">
        <v>11</v>
      </c>
      <c r="B14" s="36" t="s">
        <v>104</v>
      </c>
      <c r="C14" s="23">
        <v>849.19</v>
      </c>
      <c r="D14" s="15">
        <f t="shared" si="0"/>
        <v>42459.5</v>
      </c>
      <c r="E14" s="15">
        <f t="shared" si="1"/>
        <v>42459.5</v>
      </c>
      <c r="F14" s="15">
        <f t="shared" si="2"/>
        <v>84919</v>
      </c>
      <c r="G14" s="37">
        <v>0</v>
      </c>
      <c r="H14" s="15">
        <f t="shared" si="3"/>
        <v>0</v>
      </c>
      <c r="K14" s="21"/>
    </row>
    <row r="15" ht="15" spans="1:11">
      <c r="A15" s="12">
        <v>12</v>
      </c>
      <c r="B15" s="36" t="s">
        <v>105</v>
      </c>
      <c r="C15" s="23">
        <v>159.74</v>
      </c>
      <c r="D15" s="15">
        <f t="shared" si="0"/>
        <v>7987</v>
      </c>
      <c r="E15" s="15">
        <f t="shared" ref="E15:E16" si="4">C15*50</f>
        <v>7987</v>
      </c>
      <c r="F15" s="15">
        <f t="shared" ref="F15:F16" si="5">D15+E15</f>
        <v>15974</v>
      </c>
      <c r="G15" s="44">
        <v>0</v>
      </c>
      <c r="H15" s="15">
        <f t="shared" si="3"/>
        <v>0</v>
      </c>
      <c r="K15" s="21"/>
    </row>
    <row r="16" ht="15" spans="1:8">
      <c r="A16" s="19" t="s">
        <v>52</v>
      </c>
      <c r="B16" s="20"/>
      <c r="C16" s="15">
        <f>SUM(C4:C15)</f>
        <v>10969.9</v>
      </c>
      <c r="D16" s="15">
        <f t="shared" si="0"/>
        <v>548495</v>
      </c>
      <c r="E16" s="15">
        <f t="shared" si="4"/>
        <v>548495</v>
      </c>
      <c r="F16" s="15">
        <f t="shared" si="5"/>
        <v>1096990</v>
      </c>
      <c r="G16" s="15">
        <f>SUM(G4:G15)</f>
        <v>1461.90978593272</v>
      </c>
      <c r="H16" s="15">
        <f>SUM(H4:H15)</f>
        <v>146190.978593272</v>
      </c>
    </row>
  </sheetData>
  <mergeCells count="8">
    <mergeCell ref="A1:H1"/>
    <mergeCell ref="D2:F2"/>
    <mergeCell ref="A16:B16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A1:H1"/>
    </sheetView>
  </sheetViews>
  <sheetFormatPr defaultColWidth="9" defaultRowHeight="13.5"/>
  <cols>
    <col min="3" max="3" width="9.375" customWidth="1"/>
    <col min="4" max="6" width="11.25" customWidth="1"/>
    <col min="8" max="8" width="10.25" customWidth="1"/>
  </cols>
  <sheetData>
    <row r="1" ht="18.75" spans="1:8">
      <c r="A1" s="1" t="s">
        <v>106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75</v>
      </c>
      <c r="B2" s="3" t="s">
        <v>26</v>
      </c>
      <c r="C2" s="4" t="s">
        <v>76</v>
      </c>
      <c r="D2" s="5" t="s">
        <v>28</v>
      </c>
      <c r="E2" s="6"/>
      <c r="F2" s="7"/>
      <c r="G2" s="4" t="s">
        <v>77</v>
      </c>
      <c r="H2" s="4" t="s">
        <v>78</v>
      </c>
    </row>
    <row r="3" spans="1:8">
      <c r="A3" s="8"/>
      <c r="B3" s="9"/>
      <c r="C3" s="10"/>
      <c r="D3" s="11" t="s">
        <v>79</v>
      </c>
      <c r="E3" s="11" t="s">
        <v>80</v>
      </c>
      <c r="F3" s="11" t="s">
        <v>81</v>
      </c>
      <c r="G3" s="10"/>
      <c r="H3" s="10"/>
    </row>
    <row r="4" ht="15" spans="1:11">
      <c r="A4" s="12">
        <v>1</v>
      </c>
      <c r="B4" s="22" t="s">
        <v>107</v>
      </c>
      <c r="C4" s="32">
        <v>562.36</v>
      </c>
      <c r="D4" s="15">
        <f>C4*50</f>
        <v>28118</v>
      </c>
      <c r="E4" s="15">
        <f>C4*50</f>
        <v>28118</v>
      </c>
      <c r="F4" s="15">
        <f>D4+E4</f>
        <v>56236</v>
      </c>
      <c r="G4" s="33">
        <v>163.999403669725</v>
      </c>
      <c r="H4" s="15">
        <f>G4*100</f>
        <v>16399.9403669725</v>
      </c>
      <c r="K4" s="21"/>
    </row>
    <row r="5" ht="15" spans="1:11">
      <c r="A5" s="12">
        <v>2</v>
      </c>
      <c r="B5" s="22" t="s">
        <v>108</v>
      </c>
      <c r="C5" s="32">
        <v>1092.2</v>
      </c>
      <c r="D5" s="15">
        <f t="shared" ref="D5:D25" si="0">C5*50</f>
        <v>54610</v>
      </c>
      <c r="E5" s="15">
        <f t="shared" ref="E5:E16" si="1">C5*50</f>
        <v>54610</v>
      </c>
      <c r="F5" s="15">
        <f t="shared" ref="F5:F16" si="2">D5+E5</f>
        <v>109220</v>
      </c>
      <c r="G5" s="33">
        <v>356.744682118139</v>
      </c>
      <c r="H5" s="15">
        <f t="shared" ref="H5:H25" si="3">G5*100</f>
        <v>35674.4682118139</v>
      </c>
      <c r="K5" s="21"/>
    </row>
    <row r="6" ht="15" spans="1:11">
      <c r="A6" s="12">
        <v>3</v>
      </c>
      <c r="B6" s="22" t="s">
        <v>109</v>
      </c>
      <c r="C6" s="32">
        <v>1048.8</v>
      </c>
      <c r="D6" s="15">
        <f t="shared" si="0"/>
        <v>52440</v>
      </c>
      <c r="E6" s="15">
        <f t="shared" si="1"/>
        <v>52440</v>
      </c>
      <c r="F6" s="15">
        <f t="shared" si="2"/>
        <v>104880</v>
      </c>
      <c r="G6" s="33">
        <v>317.92996941896</v>
      </c>
      <c r="H6" s="15">
        <f t="shared" si="3"/>
        <v>31792.996941896</v>
      </c>
      <c r="K6" s="21"/>
    </row>
    <row r="7" ht="15" spans="1:11">
      <c r="A7" s="12">
        <v>4</v>
      </c>
      <c r="B7" s="22" t="s">
        <v>110</v>
      </c>
      <c r="C7" s="32">
        <v>546.13</v>
      </c>
      <c r="D7" s="15">
        <f t="shared" si="0"/>
        <v>27306.5</v>
      </c>
      <c r="E7" s="15">
        <f t="shared" si="1"/>
        <v>27306.5</v>
      </c>
      <c r="F7" s="15">
        <f t="shared" si="2"/>
        <v>54613</v>
      </c>
      <c r="G7" s="33">
        <v>163.563967257594</v>
      </c>
      <c r="H7" s="15">
        <f t="shared" si="3"/>
        <v>16356.3967257594</v>
      </c>
      <c r="K7" s="21"/>
    </row>
    <row r="8" ht="15" spans="1:11">
      <c r="A8" s="12">
        <v>5</v>
      </c>
      <c r="B8" s="22" t="s">
        <v>111</v>
      </c>
      <c r="C8" s="32">
        <v>467.95</v>
      </c>
      <c r="D8" s="15">
        <f t="shared" si="0"/>
        <v>23397.5</v>
      </c>
      <c r="E8" s="15">
        <f t="shared" si="1"/>
        <v>23397.5</v>
      </c>
      <c r="F8" s="15">
        <f t="shared" si="2"/>
        <v>46795</v>
      </c>
      <c r="G8" s="33">
        <v>141.4</v>
      </c>
      <c r="H8" s="15">
        <f t="shared" si="3"/>
        <v>14140</v>
      </c>
      <c r="K8" s="21"/>
    </row>
    <row r="9" ht="15" spans="1:11">
      <c r="A9" s="12">
        <v>6</v>
      </c>
      <c r="B9" s="22" t="s">
        <v>112</v>
      </c>
      <c r="C9" s="32">
        <v>701.33</v>
      </c>
      <c r="D9" s="15">
        <f t="shared" si="0"/>
        <v>35066.5</v>
      </c>
      <c r="E9" s="15">
        <f t="shared" si="1"/>
        <v>35066.5</v>
      </c>
      <c r="F9" s="15">
        <f t="shared" si="2"/>
        <v>70133</v>
      </c>
      <c r="G9" s="33">
        <v>214.17</v>
      </c>
      <c r="H9" s="15">
        <f t="shared" si="3"/>
        <v>21417</v>
      </c>
      <c r="K9" s="21"/>
    </row>
    <row r="10" ht="15" spans="1:11">
      <c r="A10" s="12">
        <v>7</v>
      </c>
      <c r="B10" s="34" t="s">
        <v>113</v>
      </c>
      <c r="C10" s="32">
        <v>1078.79</v>
      </c>
      <c r="D10" s="15">
        <f t="shared" si="0"/>
        <v>53939.5</v>
      </c>
      <c r="E10" s="15">
        <f t="shared" si="1"/>
        <v>53939.5</v>
      </c>
      <c r="F10" s="15">
        <f t="shared" si="2"/>
        <v>107879</v>
      </c>
      <c r="G10" s="33">
        <v>344.54</v>
      </c>
      <c r="H10" s="15">
        <f t="shared" si="3"/>
        <v>34454</v>
      </c>
      <c r="K10" s="21"/>
    </row>
    <row r="11" ht="15" spans="1:11">
      <c r="A11" s="12">
        <v>8</v>
      </c>
      <c r="B11" s="34" t="s">
        <v>114</v>
      </c>
      <c r="C11" s="32">
        <v>588.9</v>
      </c>
      <c r="D11" s="15">
        <f t="shared" si="0"/>
        <v>29445</v>
      </c>
      <c r="E11" s="15">
        <f t="shared" si="1"/>
        <v>29445</v>
      </c>
      <c r="F11" s="15">
        <f t="shared" si="2"/>
        <v>58890</v>
      </c>
      <c r="G11" s="33">
        <v>174.691743119266</v>
      </c>
      <c r="H11" s="15">
        <f t="shared" si="3"/>
        <v>17469.1743119266</v>
      </c>
      <c r="K11" s="21"/>
    </row>
    <row r="12" ht="15" spans="1:11">
      <c r="A12" s="12">
        <v>9</v>
      </c>
      <c r="B12" s="22" t="s">
        <v>115</v>
      </c>
      <c r="C12" s="32">
        <v>125.5</v>
      </c>
      <c r="D12" s="15">
        <f t="shared" si="0"/>
        <v>6275</v>
      </c>
      <c r="E12" s="15">
        <f t="shared" si="1"/>
        <v>6275</v>
      </c>
      <c r="F12" s="15">
        <f t="shared" si="2"/>
        <v>12550</v>
      </c>
      <c r="G12" s="33">
        <v>34.7</v>
      </c>
      <c r="H12" s="15">
        <f t="shared" si="3"/>
        <v>3470</v>
      </c>
      <c r="K12" s="21"/>
    </row>
    <row r="13" ht="15" spans="1:11">
      <c r="A13" s="12">
        <v>10</v>
      </c>
      <c r="B13" s="22" t="s">
        <v>116</v>
      </c>
      <c r="C13" s="32">
        <v>1247.75</v>
      </c>
      <c r="D13" s="15">
        <f t="shared" si="0"/>
        <v>62387.5</v>
      </c>
      <c r="E13" s="15">
        <f t="shared" si="1"/>
        <v>62387.5</v>
      </c>
      <c r="F13" s="15">
        <f t="shared" si="2"/>
        <v>124775</v>
      </c>
      <c r="G13" s="33">
        <v>404.02</v>
      </c>
      <c r="H13" s="15">
        <f t="shared" si="3"/>
        <v>40402</v>
      </c>
      <c r="K13" s="21"/>
    </row>
    <row r="14" ht="15" spans="1:11">
      <c r="A14" s="12">
        <v>11</v>
      </c>
      <c r="B14" s="22" t="s">
        <v>117</v>
      </c>
      <c r="C14" s="32">
        <v>1725.05</v>
      </c>
      <c r="D14" s="15">
        <f t="shared" si="0"/>
        <v>86252.5</v>
      </c>
      <c r="E14" s="15">
        <f t="shared" si="1"/>
        <v>86252.5</v>
      </c>
      <c r="F14" s="15">
        <f t="shared" si="2"/>
        <v>172505</v>
      </c>
      <c r="G14" s="33">
        <v>525.38</v>
      </c>
      <c r="H14" s="15">
        <f t="shared" si="3"/>
        <v>52538</v>
      </c>
      <c r="K14" s="21"/>
    </row>
    <row r="15" ht="15" spans="1:11">
      <c r="A15" s="12">
        <v>12</v>
      </c>
      <c r="B15" s="22" t="s">
        <v>118</v>
      </c>
      <c r="C15" s="32">
        <v>679.47</v>
      </c>
      <c r="D15" s="15">
        <f t="shared" si="0"/>
        <v>33973.5</v>
      </c>
      <c r="E15" s="15">
        <f t="shared" si="1"/>
        <v>33973.5</v>
      </c>
      <c r="F15" s="15">
        <f t="shared" si="2"/>
        <v>67947</v>
      </c>
      <c r="G15" s="33">
        <v>211.16</v>
      </c>
      <c r="H15" s="15">
        <f t="shared" si="3"/>
        <v>21116</v>
      </c>
      <c r="K15" s="21"/>
    </row>
    <row r="16" ht="15" spans="1:11">
      <c r="A16" s="12">
        <v>13</v>
      </c>
      <c r="B16" s="22" t="s">
        <v>119</v>
      </c>
      <c r="C16" s="32">
        <v>571.62</v>
      </c>
      <c r="D16" s="15">
        <f t="shared" si="0"/>
        <v>28581</v>
      </c>
      <c r="E16" s="15">
        <f t="shared" si="1"/>
        <v>28581</v>
      </c>
      <c r="F16" s="15">
        <f t="shared" si="2"/>
        <v>57162</v>
      </c>
      <c r="G16" s="33">
        <v>172.4</v>
      </c>
      <c r="H16" s="15">
        <f t="shared" si="3"/>
        <v>17240</v>
      </c>
      <c r="K16" s="21"/>
    </row>
    <row r="17" ht="15" spans="1:11">
      <c r="A17" s="12">
        <v>14</v>
      </c>
      <c r="B17" s="22" t="s">
        <v>120</v>
      </c>
      <c r="C17" s="32">
        <v>815.89</v>
      </c>
      <c r="D17" s="15">
        <f t="shared" si="0"/>
        <v>40794.5</v>
      </c>
      <c r="E17" s="15">
        <f t="shared" ref="E17:E25" si="4">C17*50</f>
        <v>40794.5</v>
      </c>
      <c r="F17" s="15">
        <f t="shared" ref="F17:F25" si="5">D17+E17</f>
        <v>81589</v>
      </c>
      <c r="G17" s="33">
        <v>246.61</v>
      </c>
      <c r="H17" s="15">
        <f t="shared" si="3"/>
        <v>24661</v>
      </c>
      <c r="K17" s="21"/>
    </row>
    <row r="18" ht="15" spans="1:11">
      <c r="A18" s="12">
        <v>15</v>
      </c>
      <c r="B18" s="22" t="s">
        <v>121</v>
      </c>
      <c r="C18" s="32">
        <v>733.52</v>
      </c>
      <c r="D18" s="15">
        <f t="shared" si="0"/>
        <v>36676</v>
      </c>
      <c r="E18" s="15">
        <f t="shared" si="4"/>
        <v>36676</v>
      </c>
      <c r="F18" s="15">
        <f t="shared" si="5"/>
        <v>73352</v>
      </c>
      <c r="G18" s="33">
        <v>223.360305810398</v>
      </c>
      <c r="H18" s="15">
        <f t="shared" si="3"/>
        <v>22336.0305810398</v>
      </c>
      <c r="K18" s="21"/>
    </row>
    <row r="19" ht="15" spans="1:11">
      <c r="A19" s="12">
        <v>16</v>
      </c>
      <c r="B19" s="22" t="s">
        <v>122</v>
      </c>
      <c r="C19" s="32">
        <v>650</v>
      </c>
      <c r="D19" s="15">
        <f t="shared" si="0"/>
        <v>32500</v>
      </c>
      <c r="E19" s="15">
        <f t="shared" si="4"/>
        <v>32500</v>
      </c>
      <c r="F19" s="15">
        <f t="shared" si="5"/>
        <v>65000</v>
      </c>
      <c r="G19" s="33">
        <v>194.79</v>
      </c>
      <c r="H19" s="15">
        <f t="shared" si="3"/>
        <v>19479</v>
      </c>
      <c r="K19" s="21"/>
    </row>
    <row r="20" ht="15" spans="1:11">
      <c r="A20" s="12">
        <v>17</v>
      </c>
      <c r="B20" s="22" t="s">
        <v>123</v>
      </c>
      <c r="C20" s="32">
        <v>687.83</v>
      </c>
      <c r="D20" s="15">
        <f t="shared" si="0"/>
        <v>34391.5</v>
      </c>
      <c r="E20" s="15">
        <f t="shared" si="4"/>
        <v>34391.5</v>
      </c>
      <c r="F20" s="15">
        <f t="shared" si="5"/>
        <v>68783</v>
      </c>
      <c r="G20" s="33">
        <v>204.730252236095</v>
      </c>
      <c r="H20" s="15">
        <f t="shared" si="3"/>
        <v>20473.0252236095</v>
      </c>
      <c r="K20" s="21"/>
    </row>
    <row r="21" ht="15" spans="1:11">
      <c r="A21" s="12">
        <v>18</v>
      </c>
      <c r="B21" s="22" t="s">
        <v>124</v>
      </c>
      <c r="C21" s="32">
        <v>1063.7</v>
      </c>
      <c r="D21" s="15">
        <f t="shared" si="0"/>
        <v>53185</v>
      </c>
      <c r="E21" s="15">
        <f t="shared" si="4"/>
        <v>53185</v>
      </c>
      <c r="F21" s="15">
        <f t="shared" si="5"/>
        <v>106370</v>
      </c>
      <c r="G21" s="33">
        <v>336.991051251983</v>
      </c>
      <c r="H21" s="15">
        <f t="shared" si="3"/>
        <v>33699.1051251983</v>
      </c>
      <c r="K21" s="21"/>
    </row>
    <row r="22" ht="15" spans="1:11">
      <c r="A22" s="12">
        <v>19</v>
      </c>
      <c r="B22" s="35" t="s">
        <v>125</v>
      </c>
      <c r="C22" s="32">
        <v>1186.7</v>
      </c>
      <c r="D22" s="15">
        <f t="shared" si="0"/>
        <v>59335</v>
      </c>
      <c r="E22" s="15">
        <f t="shared" si="4"/>
        <v>59335</v>
      </c>
      <c r="F22" s="15">
        <f t="shared" si="5"/>
        <v>118670</v>
      </c>
      <c r="G22" s="33">
        <v>360.93</v>
      </c>
      <c r="H22" s="15">
        <f t="shared" si="3"/>
        <v>36093</v>
      </c>
      <c r="K22" s="21"/>
    </row>
    <row r="23" ht="15" spans="1:11">
      <c r="A23" s="12">
        <v>20</v>
      </c>
      <c r="B23" s="35" t="s">
        <v>126</v>
      </c>
      <c r="C23" s="32">
        <v>1246.19</v>
      </c>
      <c r="D23" s="15">
        <f t="shared" si="0"/>
        <v>62309.5</v>
      </c>
      <c r="E23" s="15">
        <f t="shared" si="4"/>
        <v>62309.5</v>
      </c>
      <c r="F23" s="15">
        <f t="shared" si="5"/>
        <v>124619</v>
      </c>
      <c r="G23" s="33">
        <v>381.12</v>
      </c>
      <c r="H23" s="15">
        <f t="shared" si="3"/>
        <v>38112</v>
      </c>
      <c r="K23" s="21"/>
    </row>
    <row r="24" ht="15" spans="1:11">
      <c r="A24" s="12">
        <v>21</v>
      </c>
      <c r="B24" s="35" t="s">
        <v>127</v>
      </c>
      <c r="C24" s="32">
        <v>1585.27</v>
      </c>
      <c r="D24" s="15">
        <f t="shared" si="0"/>
        <v>79263.5</v>
      </c>
      <c r="E24" s="15">
        <f t="shared" si="4"/>
        <v>79263.5</v>
      </c>
      <c r="F24" s="15">
        <f t="shared" si="5"/>
        <v>158527</v>
      </c>
      <c r="G24" s="33">
        <v>514</v>
      </c>
      <c r="H24" s="15">
        <f t="shared" si="3"/>
        <v>51400</v>
      </c>
      <c r="K24" s="21"/>
    </row>
    <row r="25" ht="15" spans="1:8">
      <c r="A25" s="19" t="s">
        <v>52</v>
      </c>
      <c r="B25" s="20"/>
      <c r="C25" s="15">
        <f>SUM(C4:C24)</f>
        <v>18404.95</v>
      </c>
      <c r="D25" s="15">
        <f t="shared" si="0"/>
        <v>920247.5</v>
      </c>
      <c r="E25" s="15">
        <f t="shared" si="4"/>
        <v>920247.5</v>
      </c>
      <c r="F25" s="15">
        <f t="shared" si="5"/>
        <v>1840495</v>
      </c>
      <c r="G25" s="15">
        <f>SUM(G4:G24)</f>
        <v>5687.23137488216</v>
      </c>
      <c r="H25" s="15">
        <f t="shared" si="3"/>
        <v>568723.137488216</v>
      </c>
    </row>
  </sheetData>
  <mergeCells count="8">
    <mergeCell ref="A1:H1"/>
    <mergeCell ref="D2:F2"/>
    <mergeCell ref="A25:B25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:H1"/>
    </sheetView>
  </sheetViews>
  <sheetFormatPr defaultColWidth="9" defaultRowHeight="13.5"/>
  <cols>
    <col min="6" max="6" width="10.25" customWidth="1"/>
  </cols>
  <sheetData>
    <row r="1" ht="18.75" spans="1:8">
      <c r="A1" s="1" t="s">
        <v>128</v>
      </c>
      <c r="B1" s="1"/>
      <c r="C1" s="1"/>
      <c r="D1" s="1"/>
      <c r="E1" s="1"/>
      <c r="F1" s="1"/>
      <c r="G1" s="1"/>
      <c r="H1" s="1"/>
    </row>
    <row r="2" spans="1:8">
      <c r="A2" s="2" t="s">
        <v>75</v>
      </c>
      <c r="B2" s="3" t="s">
        <v>26</v>
      </c>
      <c r="C2" s="4" t="s">
        <v>76</v>
      </c>
      <c r="D2" s="5" t="s">
        <v>28</v>
      </c>
      <c r="E2" s="6"/>
      <c r="F2" s="6"/>
      <c r="G2" s="4" t="s">
        <v>77</v>
      </c>
      <c r="H2" s="4" t="s">
        <v>78</v>
      </c>
    </row>
    <row r="3" spans="1:8">
      <c r="A3" s="8"/>
      <c r="B3" s="9"/>
      <c r="C3" s="10"/>
      <c r="D3" s="11" t="s">
        <v>79</v>
      </c>
      <c r="E3" s="11" t="s">
        <v>80</v>
      </c>
      <c r="F3" s="11" t="s">
        <v>81</v>
      </c>
      <c r="G3" s="10"/>
      <c r="H3" s="10"/>
    </row>
    <row r="4" ht="15" spans="1:11">
      <c r="A4" s="12">
        <v>1</v>
      </c>
      <c r="B4" s="31" t="s">
        <v>129</v>
      </c>
      <c r="C4" s="26">
        <v>6</v>
      </c>
      <c r="D4" s="15">
        <f>C4*50</f>
        <v>300</v>
      </c>
      <c r="E4" s="15">
        <f>C4*50</f>
        <v>300</v>
      </c>
      <c r="F4" s="15">
        <f>D4+E4</f>
        <v>600</v>
      </c>
      <c r="G4" s="23">
        <v>84</v>
      </c>
      <c r="H4" s="15">
        <f>G4*100</f>
        <v>8400</v>
      </c>
      <c r="K4" s="21"/>
    </row>
    <row r="5" ht="15" spans="1:11">
      <c r="A5" s="12">
        <v>2</v>
      </c>
      <c r="B5" s="31" t="s">
        <v>130</v>
      </c>
      <c r="C5" s="26">
        <v>0</v>
      </c>
      <c r="D5" s="15">
        <f t="shared" ref="D5:D12" si="0">C5*50</f>
        <v>0</v>
      </c>
      <c r="E5" s="15">
        <f t="shared" ref="E5:E12" si="1">C5*50</f>
        <v>0</v>
      </c>
      <c r="F5" s="15">
        <f t="shared" ref="F5:F12" si="2">D5+E5</f>
        <v>0</v>
      </c>
      <c r="G5" s="23">
        <v>354.3</v>
      </c>
      <c r="H5" s="15">
        <f t="shared" ref="H5:H11" si="3">G5*100</f>
        <v>35430</v>
      </c>
      <c r="K5" s="21"/>
    </row>
    <row r="6" ht="15" spans="1:11">
      <c r="A6" s="12">
        <v>3</v>
      </c>
      <c r="B6" s="31" t="s">
        <v>131</v>
      </c>
      <c r="C6" s="26">
        <v>225.1</v>
      </c>
      <c r="D6" s="15">
        <f t="shared" si="0"/>
        <v>11255</v>
      </c>
      <c r="E6" s="15">
        <f t="shared" si="1"/>
        <v>11255</v>
      </c>
      <c r="F6" s="15">
        <f t="shared" si="2"/>
        <v>22510</v>
      </c>
      <c r="G6" s="23">
        <v>67.5</v>
      </c>
      <c r="H6" s="15">
        <f t="shared" si="3"/>
        <v>6750</v>
      </c>
      <c r="K6" s="21"/>
    </row>
    <row r="7" ht="15" spans="1:11">
      <c r="A7" s="12">
        <v>4</v>
      </c>
      <c r="B7" s="31" t="s">
        <v>132</v>
      </c>
      <c r="C7" s="26">
        <v>330.2</v>
      </c>
      <c r="D7" s="15">
        <f t="shared" si="0"/>
        <v>16510</v>
      </c>
      <c r="E7" s="15">
        <f t="shared" si="1"/>
        <v>16510</v>
      </c>
      <c r="F7" s="15">
        <f t="shared" si="2"/>
        <v>33020</v>
      </c>
      <c r="G7" s="23">
        <v>115.6</v>
      </c>
      <c r="H7" s="15">
        <f t="shared" si="3"/>
        <v>11560</v>
      </c>
      <c r="K7" s="21"/>
    </row>
    <row r="8" ht="15" spans="1:11">
      <c r="A8" s="12">
        <v>5</v>
      </c>
      <c r="B8" s="31" t="s">
        <v>133</v>
      </c>
      <c r="C8" s="26">
        <v>324.7</v>
      </c>
      <c r="D8" s="15">
        <f t="shared" si="0"/>
        <v>16235</v>
      </c>
      <c r="E8" s="15">
        <f t="shared" si="1"/>
        <v>16235</v>
      </c>
      <c r="F8" s="15">
        <f t="shared" si="2"/>
        <v>32470</v>
      </c>
      <c r="G8" s="23">
        <v>0</v>
      </c>
      <c r="H8" s="15">
        <f t="shared" si="3"/>
        <v>0</v>
      </c>
      <c r="K8" s="21"/>
    </row>
    <row r="9" ht="15" spans="1:11">
      <c r="A9" s="12">
        <v>6</v>
      </c>
      <c r="B9" s="31" t="s">
        <v>134</v>
      </c>
      <c r="C9" s="26">
        <v>383.8</v>
      </c>
      <c r="D9" s="15">
        <f t="shared" si="0"/>
        <v>19190</v>
      </c>
      <c r="E9" s="15">
        <f t="shared" si="1"/>
        <v>19190</v>
      </c>
      <c r="F9" s="15">
        <f t="shared" si="2"/>
        <v>38380</v>
      </c>
      <c r="G9" s="23">
        <v>134.8</v>
      </c>
      <c r="H9" s="15">
        <f t="shared" si="3"/>
        <v>13480</v>
      </c>
      <c r="K9" s="21"/>
    </row>
    <row r="10" ht="15" spans="1:11">
      <c r="A10" s="12">
        <v>7</v>
      </c>
      <c r="B10" s="31" t="s">
        <v>135</v>
      </c>
      <c r="C10" s="26">
        <v>99</v>
      </c>
      <c r="D10" s="15">
        <f t="shared" si="0"/>
        <v>4950</v>
      </c>
      <c r="E10" s="15">
        <f t="shared" si="1"/>
        <v>4950</v>
      </c>
      <c r="F10" s="15">
        <f t="shared" si="2"/>
        <v>9900</v>
      </c>
      <c r="G10" s="23">
        <v>0</v>
      </c>
      <c r="H10" s="15">
        <f t="shared" si="3"/>
        <v>0</v>
      </c>
      <c r="K10" s="21"/>
    </row>
    <row r="11" ht="15" spans="1:11">
      <c r="A11" s="19">
        <v>8</v>
      </c>
      <c r="B11" s="31" t="s">
        <v>136</v>
      </c>
      <c r="C11" s="26">
        <v>34.8</v>
      </c>
      <c r="D11" s="15">
        <f t="shared" si="0"/>
        <v>1740</v>
      </c>
      <c r="E11" s="15">
        <f t="shared" si="1"/>
        <v>1740</v>
      </c>
      <c r="F11" s="15">
        <f t="shared" si="2"/>
        <v>3480</v>
      </c>
      <c r="G11" s="23">
        <v>0</v>
      </c>
      <c r="H11" s="15"/>
      <c r="K11" s="21"/>
    </row>
    <row r="12" ht="15" spans="1:8">
      <c r="A12" s="19" t="s">
        <v>52</v>
      </c>
      <c r="B12" s="20"/>
      <c r="C12" s="15">
        <f>SUM(C4:C11)</f>
        <v>1403.6</v>
      </c>
      <c r="D12" s="15">
        <f t="shared" si="0"/>
        <v>70180</v>
      </c>
      <c r="E12" s="15">
        <f t="shared" si="1"/>
        <v>70180</v>
      </c>
      <c r="F12" s="15">
        <f t="shared" si="2"/>
        <v>140360</v>
      </c>
      <c r="G12" s="15">
        <f>SUM(G4:G11)</f>
        <v>756.2</v>
      </c>
      <c r="H12" s="15">
        <f>G12*100</f>
        <v>75620</v>
      </c>
    </row>
  </sheetData>
  <mergeCells count="8">
    <mergeCell ref="A1:H1"/>
    <mergeCell ref="D2:F2"/>
    <mergeCell ref="A12:B12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金沙街道</vt:lpstr>
      <vt:lpstr>金新街道</vt:lpstr>
      <vt:lpstr>兴东街道</vt:lpstr>
      <vt:lpstr>先锋街道</vt:lpstr>
      <vt:lpstr>西亭镇</vt:lpstr>
      <vt:lpstr>二甲镇</vt:lpstr>
      <vt:lpstr>东社镇</vt:lpstr>
      <vt:lpstr>十总镇</vt:lpstr>
      <vt:lpstr>石港镇</vt:lpstr>
      <vt:lpstr>刘桥镇</vt:lpstr>
      <vt:lpstr>平潮镇</vt:lpstr>
      <vt:lpstr>兴仁镇</vt:lpstr>
      <vt:lpstr>Sheet8</vt:lpstr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2021-12-03T07:07:00Z</dcterms:created>
  <dcterms:modified xsi:type="dcterms:W3CDTF">2022-10-24T01:42:17Z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645B7A8B23644A23A861854910D0EBA0</vt:lpwstr>
  </property>
</Properties>
</file>